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456" windowWidth="23256" windowHeight="13176" tabRatio="791"/>
  </bookViews>
  <sheets>
    <sheet name="Comparative Worksheet" sheetId="1" r:id="rId1"/>
    <sheet name="Narrative" sheetId="2" r:id="rId2"/>
  </sheets>
  <definedNames>
    <definedName name="Increase">Narrative!#REF!</definedName>
    <definedName name="PRINT_3_COLS">'Comparative Worksheet'!$C$7:$J$97</definedName>
    <definedName name="_xlnm.Print_Area" localSheetId="0">'Comparative Worksheet'!$B$1:$K$118</definedName>
    <definedName name="_xlnm.Print_Area" localSheetId="1">Narrative!$B$1:$F$315</definedName>
    <definedName name="_xlnm.Print_Area">'Comparative Worksheet'!$C$7:$J$116</definedName>
    <definedName name="Print_B_thru_F">'Comparative Worksheet'!$C$7:$J$116</definedName>
    <definedName name="_xlnm.Print_Titles" localSheetId="0">'Comparative Worksheet'!$1:$8</definedName>
    <definedName name="_xlnm.Print_Titles" localSheetId="1">Narrative!$1:$9</definedName>
    <definedName name="_xlnm.Print_Titles">'Comparative Worksheet'!$7:$7</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'Comparative Worksheet'!#REF!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 name="summary">'Comparative Worksheet'!$D$7:$K$8</definedName>
    <definedName name="Summary_items">'Comparative Worksheet'!$D$7:$K$8,'Comparative Worksheet'!#REF!,'Comparative Worksheet'!#REF!</definedName>
    <definedName name="Summary_Only">'Comparative Worksheet'!$A$1:$K$8</definedName>
  </definedNames>
  <calcPr calcId="14562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4" i="1" l="1"/>
  <c r="E103" i="1"/>
  <c r="E64" i="1"/>
  <c r="E63" i="1"/>
  <c r="E13" i="1"/>
  <c r="F263" i="2"/>
  <c r="F255" i="2"/>
  <c r="F241" i="2"/>
  <c r="F208" i="2"/>
  <c r="F196" i="2"/>
  <c r="F176" i="2"/>
  <c r="F154" i="2"/>
  <c r="F129" i="2"/>
  <c r="E81" i="2"/>
  <c r="F76" i="2"/>
  <c r="F103" i="2"/>
  <c r="F73" i="2"/>
  <c r="F265" i="2"/>
  <c r="D167" i="2"/>
  <c r="E162" i="2"/>
  <c r="E163" i="2"/>
  <c r="E164" i="2"/>
  <c r="E165" i="2"/>
  <c r="E166" i="2"/>
  <c r="E167" i="2"/>
  <c r="D168" i="2"/>
  <c r="E58" i="1"/>
  <c r="E42" i="1"/>
  <c r="E101" i="2"/>
  <c r="E96" i="2"/>
  <c r="E91" i="2"/>
  <c r="E86" i="2"/>
  <c r="F311" i="2"/>
  <c r="F313" i="2"/>
  <c r="F53" i="2"/>
  <c r="F47" i="2"/>
  <c r="F51" i="2"/>
  <c r="F43" i="2"/>
  <c r="F21" i="2"/>
  <c r="F13" i="2"/>
  <c r="E32" i="1"/>
  <c r="E33" i="1"/>
  <c r="E34" i="1"/>
  <c r="E35" i="1"/>
  <c r="E38" i="1"/>
  <c r="E39" i="1"/>
  <c r="E40" i="1"/>
  <c r="E41" i="1"/>
  <c r="E43" i="1"/>
  <c r="E46" i="1"/>
  <c r="E47" i="1"/>
  <c r="E48" i="1"/>
  <c r="E49" i="1"/>
  <c r="E50" i="1"/>
  <c r="E51" i="1"/>
  <c r="E54" i="1"/>
  <c r="E55" i="1"/>
  <c r="E56" i="1"/>
  <c r="E57" i="1"/>
  <c r="E59" i="1"/>
  <c r="E62" i="1"/>
  <c r="E65" i="1"/>
  <c r="E68" i="1"/>
  <c r="E69" i="1"/>
  <c r="E70" i="1"/>
  <c r="E71" i="1"/>
  <c r="E72" i="1"/>
  <c r="E75" i="1"/>
  <c r="E76" i="1"/>
  <c r="E77" i="1"/>
  <c r="E80" i="1"/>
  <c r="E81" i="1"/>
  <c r="E82" i="1"/>
  <c r="E83" i="1"/>
  <c r="E84" i="1"/>
  <c r="E85" i="1"/>
  <c r="E86" i="1"/>
  <c r="E87" i="1"/>
  <c r="E90" i="1"/>
  <c r="E91" i="1"/>
  <c r="E92" i="1"/>
  <c r="E93" i="1"/>
  <c r="E96" i="1"/>
  <c r="E97" i="1"/>
  <c r="E99" i="1"/>
  <c r="E102" i="1"/>
  <c r="E105" i="1"/>
  <c r="E108" i="1"/>
  <c r="E109" i="1"/>
  <c r="E110" i="1"/>
  <c r="E111" i="1"/>
  <c r="E112" i="1"/>
  <c r="E113" i="1"/>
  <c r="E115" i="1"/>
  <c r="E28" i="1"/>
  <c r="E25" i="1"/>
  <c r="E26" i="1"/>
  <c r="E17" i="1"/>
  <c r="E18" i="1"/>
  <c r="E19" i="1"/>
  <c r="E20" i="1"/>
  <c r="E21" i="1"/>
  <c r="E22" i="1"/>
  <c r="E14" i="1"/>
  <c r="E11" i="1"/>
  <c r="E16" i="2"/>
  <c r="I103" i="1"/>
  <c r="H105" i="1"/>
  <c r="H115" i="1"/>
  <c r="H117" i="1"/>
  <c r="E117" i="1"/>
  <c r="I117" i="1"/>
  <c r="F282" i="2"/>
  <c r="I64" i="1"/>
  <c r="I63" i="1"/>
  <c r="F22" i="1"/>
  <c r="F26" i="1"/>
  <c r="F14" i="1"/>
  <c r="F28" i="1"/>
  <c r="F35" i="1"/>
  <c r="F43" i="1"/>
  <c r="F51" i="1"/>
  <c r="G46" i="1"/>
  <c r="G51" i="1"/>
  <c r="F59" i="1"/>
  <c r="F65" i="1"/>
  <c r="F77" i="1"/>
  <c r="F72" i="1"/>
  <c r="F87" i="1"/>
  <c r="F97" i="1"/>
  <c r="F99" i="1"/>
  <c r="F105" i="1"/>
  <c r="F113" i="1"/>
  <c r="F115" i="1"/>
  <c r="F117" i="1"/>
  <c r="G68" i="1"/>
  <c r="G62" i="1"/>
  <c r="G54" i="1"/>
  <c r="G38" i="1"/>
  <c r="G32" i="1"/>
  <c r="G17" i="1"/>
  <c r="G11" i="1"/>
  <c r="K113" i="1"/>
  <c r="K25" i="1"/>
  <c r="I104" i="1"/>
  <c r="K43" i="1"/>
  <c r="K35" i="1"/>
  <c r="K51" i="1"/>
  <c r="K59" i="1"/>
  <c r="K65" i="1"/>
  <c r="K72" i="1"/>
  <c r="K77" i="1"/>
  <c r="K87" i="1"/>
  <c r="K93" i="1"/>
  <c r="K99" i="1"/>
  <c r="J43" i="1"/>
  <c r="J35" i="1"/>
  <c r="J51" i="1"/>
  <c r="J59" i="1"/>
  <c r="J65" i="1"/>
  <c r="J72" i="1"/>
  <c r="J77" i="1"/>
  <c r="J87" i="1"/>
  <c r="J93" i="1"/>
  <c r="J99" i="1"/>
  <c r="K105" i="1"/>
  <c r="K115" i="1"/>
  <c r="J113" i="1"/>
  <c r="J105" i="1"/>
  <c r="J115" i="1"/>
  <c r="H97" i="1"/>
  <c r="H43" i="1"/>
  <c r="H65" i="1"/>
  <c r="H35" i="1"/>
  <c r="H51" i="1"/>
  <c r="H59" i="1"/>
  <c r="H72" i="1"/>
  <c r="H77" i="1"/>
  <c r="H87" i="1"/>
  <c r="H93" i="1"/>
  <c r="H99" i="1"/>
  <c r="H113" i="1"/>
  <c r="I115" i="1"/>
  <c r="G113" i="1"/>
  <c r="G43" i="1"/>
  <c r="G35" i="1"/>
  <c r="G59" i="1"/>
  <c r="G65" i="1"/>
  <c r="G72" i="1"/>
  <c r="G77" i="1"/>
  <c r="G87" i="1"/>
  <c r="G93" i="1"/>
  <c r="G96" i="1"/>
  <c r="G97" i="1"/>
  <c r="G99" i="1"/>
  <c r="G104" i="1"/>
  <c r="G105" i="1"/>
  <c r="G115" i="1"/>
  <c r="H25" i="1"/>
  <c r="I13" i="1"/>
  <c r="I11" i="1"/>
  <c r="G14" i="1"/>
  <c r="G22" i="1"/>
  <c r="G25" i="1"/>
  <c r="G26" i="1"/>
  <c r="G28" i="1"/>
  <c r="G117" i="1"/>
  <c r="I102" i="1"/>
  <c r="I105" i="1"/>
  <c r="I68" i="1"/>
  <c r="K26" i="1"/>
  <c r="H26" i="1"/>
  <c r="I38" i="1"/>
  <c r="I39" i="1"/>
  <c r="I40" i="1"/>
  <c r="I41" i="1"/>
  <c r="I42" i="1"/>
  <c r="I69" i="1"/>
  <c r="I70" i="1"/>
  <c r="I71" i="1"/>
  <c r="I72" i="1"/>
  <c r="I17" i="1"/>
  <c r="J25" i="1"/>
  <c r="J26" i="1"/>
  <c r="K14" i="1"/>
  <c r="K22" i="1"/>
  <c r="J22" i="1"/>
  <c r="J14" i="1"/>
  <c r="H14" i="1"/>
  <c r="B5" i="2"/>
  <c r="H22" i="1"/>
  <c r="I54" i="1"/>
  <c r="I49" i="1"/>
  <c r="I32" i="1"/>
  <c r="I46" i="1"/>
  <c r="I50" i="1"/>
  <c r="I55" i="1"/>
  <c r="I83" i="1"/>
  <c r="I92" i="1"/>
  <c r="I96" i="1"/>
  <c r="I97" i="1"/>
  <c r="I91" i="1"/>
  <c r="I81" i="1"/>
  <c r="I48" i="1"/>
  <c r="I19" i="1"/>
  <c r="I34" i="1"/>
  <c r="I85" i="1"/>
  <c r="I93" i="1"/>
  <c r="I33" i="1"/>
  <c r="I57" i="1"/>
  <c r="I21" i="1"/>
  <c r="I90" i="1"/>
  <c r="I76" i="1"/>
  <c r="I18" i="1"/>
  <c r="I84" i="1"/>
  <c r="I82" i="1"/>
  <c r="I80" i="1"/>
  <c r="I47" i="1"/>
  <c r="I58" i="1"/>
  <c r="I56" i="1"/>
  <c r="I75" i="1"/>
  <c r="I86" i="1"/>
  <c r="I20" i="1"/>
  <c r="I22" i="1"/>
  <c r="I62" i="1"/>
  <c r="I51" i="1"/>
  <c r="I35" i="1"/>
  <c r="I59" i="1"/>
  <c r="I43" i="1"/>
  <c r="I77" i="1"/>
  <c r="I25" i="1"/>
  <c r="I26" i="1"/>
  <c r="I87" i="1"/>
  <c r="I65" i="1"/>
  <c r="F315" i="2"/>
  <c r="I99" i="1"/>
  <c r="I14" i="1"/>
  <c r="H28" i="1"/>
  <c r="I28" i="1"/>
  <c r="J28" i="1"/>
  <c r="J117" i="1"/>
  <c r="K28" i="1"/>
  <c r="K117" i="1"/>
</calcChain>
</file>

<file path=xl/sharedStrings.xml><?xml version="1.0" encoding="utf-8"?>
<sst xmlns="http://schemas.openxmlformats.org/spreadsheetml/2006/main" count="460" uniqueCount="261">
  <si>
    <t>ACCT#</t>
  </si>
  <si>
    <t>This line item is for janitorial and cleaning supplies, pool water test kits, and first aid kits.</t>
  </si>
  <si>
    <t>Projected</t>
  </si>
  <si>
    <t xml:space="preserve"> </t>
  </si>
  <si>
    <t>ACCOUNTS</t>
  </si>
  <si>
    <t>INCOME:</t>
  </si>
  <si>
    <t>5700</t>
  </si>
  <si>
    <t>OTHER INCOME:</t>
  </si>
  <si>
    <t>5830</t>
  </si>
  <si>
    <t>5832</t>
  </si>
  <si>
    <t>5848</t>
  </si>
  <si>
    <t>5850</t>
  </si>
  <si>
    <t xml:space="preserve">      Total Other Income </t>
  </si>
  <si>
    <t>UTILITIES:</t>
  </si>
  <si>
    <t>7750</t>
  </si>
  <si>
    <t>7764</t>
  </si>
  <si>
    <t>7780</t>
  </si>
  <si>
    <t>CONTRACTED SERVICES:</t>
  </si>
  <si>
    <t>7655</t>
  </si>
  <si>
    <t>7670</t>
  </si>
  <si>
    <t>7691</t>
  </si>
  <si>
    <t>7715</t>
  </si>
  <si>
    <t>7720</t>
  </si>
  <si>
    <t>REPAIRS &amp; MAINTENANCE:</t>
  </si>
  <si>
    <t>7113</t>
  </si>
  <si>
    <t>7120</t>
  </si>
  <si>
    <t>7133</t>
  </si>
  <si>
    <t>SUPPLIES:</t>
  </si>
  <si>
    <t>7410</t>
  </si>
  <si>
    <t>7485</t>
  </si>
  <si>
    <t>INSURANCE:</t>
  </si>
  <si>
    <t>6545</t>
  </si>
  <si>
    <t>6728</t>
  </si>
  <si>
    <t>PAYROLL TAXES &amp; BENEFITS:</t>
  </si>
  <si>
    <t>6740</t>
  </si>
  <si>
    <t>6761</t>
  </si>
  <si>
    <t>6798</t>
  </si>
  <si>
    <t>TAXES:</t>
  </si>
  <si>
    <t>ADMINISTRATIVE:</t>
  </si>
  <si>
    <t>6195</t>
  </si>
  <si>
    <t>6245</t>
  </si>
  <si>
    <t>6280</t>
  </si>
  <si>
    <t>6285</t>
  </si>
  <si>
    <t>6290</t>
  </si>
  <si>
    <t>6330</t>
  </si>
  <si>
    <t>7802</t>
  </si>
  <si>
    <t>7826</t>
  </si>
  <si>
    <t>7828</t>
  </si>
  <si>
    <t>7144</t>
  </si>
  <si>
    <t>Budget</t>
  </si>
  <si>
    <t>OPERATING EXPENSES:</t>
  </si>
  <si>
    <t xml:space="preserve">  </t>
  </si>
  <si>
    <t>INTEREST</t>
  </si>
  <si>
    <t>IN-UNIT SERVICE</t>
  </si>
  <si>
    <t>LATE FEES</t>
  </si>
  <si>
    <t>MISCELLANEOUS</t>
  </si>
  <si>
    <t>MOVE IN/MOVE OUT FEES</t>
  </si>
  <si>
    <t>ELECTRICITY</t>
  </si>
  <si>
    <t>WATER &amp; SEWER</t>
  </si>
  <si>
    <t>REAL ESTATE TAXES</t>
  </si>
  <si>
    <t>INCOME TAXES</t>
  </si>
  <si>
    <t>EXTERMINATING</t>
  </si>
  <si>
    <t>HVAC</t>
  </si>
  <si>
    <t>LEGAL</t>
  </si>
  <si>
    <t>OFFICE SUPPLIES</t>
  </si>
  <si>
    <t>POSTAGE</t>
  </si>
  <si>
    <t>PRINTING &amp; DUPLICATING</t>
  </si>
  <si>
    <t>POOL CONTRACT</t>
  </si>
  <si>
    <t>POOL REPAIRS AND MAINTENANCE</t>
  </si>
  <si>
    <t>POOL SUPPLIES &amp; EQUIPMENT</t>
  </si>
  <si>
    <t xml:space="preserve">PAYROLL TAXES </t>
  </si>
  <si>
    <t>Contingency</t>
  </si>
  <si>
    <t xml:space="preserve">NET SURPLUS/(DEFICIT) </t>
  </si>
  <si>
    <t>ACCT #:</t>
  </si>
  <si>
    <t>NARRATIVE:</t>
  </si>
  <si>
    <t xml:space="preserve">TOTAL ASSESSMENTS </t>
  </si>
  <si>
    <t>ANNUAL BUDGET</t>
  </si>
  <si>
    <t>RESERVE TRANSFERS:</t>
  </si>
  <si>
    <t xml:space="preserve">TOTAL UTILITIES </t>
  </si>
  <si>
    <t xml:space="preserve">TOTAL CONTRACTED SERVICES </t>
  </si>
  <si>
    <t>REPAIRS AND MAINTENANCE:</t>
  </si>
  <si>
    <t xml:space="preserve">TOTAL REPAIRS &amp; MAINTENANCE </t>
  </si>
  <si>
    <t xml:space="preserve">TOTAL MAINTENANCE SUPPLIES </t>
  </si>
  <si>
    <t xml:space="preserve">TOTAL INSURANCE </t>
  </si>
  <si>
    <t xml:space="preserve">TOTAL TAXES </t>
  </si>
  <si>
    <t>POOL EXPENSES:</t>
  </si>
  <si>
    <t xml:space="preserve">TOTAL POOL EXPENSES </t>
  </si>
  <si>
    <t>CONTINGENCY:</t>
  </si>
  <si>
    <t xml:space="preserve">TOTAL CONTINGENCY </t>
  </si>
  <si>
    <t xml:space="preserve">TOTAL EXPENSES </t>
  </si>
  <si>
    <t>BUDGET NARRATIVE</t>
  </si>
  <si>
    <t>For The Year Ending</t>
  </si>
  <si>
    <t xml:space="preserve">TOTAL PAYROLL TAXES &amp; BENEFITS </t>
  </si>
  <si>
    <t>COMPARATIVE BUDGET</t>
  </si>
  <si>
    <t xml:space="preserve">  Special Assessment</t>
  </si>
  <si>
    <t>5100s</t>
  </si>
  <si>
    <t xml:space="preserve">                             Total  Contingency</t>
  </si>
  <si>
    <t xml:space="preserve">                           Total Administrative</t>
  </si>
  <si>
    <t xml:space="preserve">          Total Payroll Taxes &amp; Benefits</t>
  </si>
  <si>
    <t xml:space="preserve">                                          Total Taxes</t>
  </si>
  <si>
    <t xml:space="preserve">                                   Total Insurance</t>
  </si>
  <si>
    <t xml:space="preserve">            Total Repairs &amp; Maintenance</t>
  </si>
  <si>
    <t xml:space="preserve">                                     Total Supplies</t>
  </si>
  <si>
    <t xml:space="preserve">                                       Total Utilities</t>
  </si>
  <si>
    <t xml:space="preserve">                Total Contracted Services</t>
  </si>
  <si>
    <t>Proposed</t>
  </si>
  <si>
    <t>Audit</t>
  </si>
  <si>
    <t>Totals</t>
  </si>
  <si>
    <t>Unit owners whose condominium fees are received after the 15th of the month.</t>
  </si>
  <si>
    <t>Variance</t>
  </si>
  <si>
    <t>Current Policies</t>
  </si>
  <si>
    <t>Total Annual Budget After Prorations:</t>
  </si>
  <si>
    <t>Projected Policies</t>
  </si>
  <si>
    <t>TRANSFERS FROM RESERVES</t>
  </si>
  <si>
    <t>TOTAL ADMINISTRATIVE</t>
  </si>
  <si>
    <t>Employment Practices</t>
  </si>
  <si>
    <t>Properly &amp; Liability Package</t>
  </si>
  <si>
    <t>Storage Tank Liability Policy</t>
  </si>
  <si>
    <t>$1M Directors &amp; Officers Liability &amp; $3M Crime Coverage</t>
  </si>
  <si>
    <t>Mandatory coverage, calculated in accordance with budgeted payroll as follows:</t>
  </si>
  <si>
    <t xml:space="preserve">TOTAL OPERATING EXPENSES </t>
  </si>
  <si>
    <t>CAPITAL EXPENDITURES</t>
  </si>
  <si>
    <t>TOTAL CAPITAL EXPENDITURES</t>
  </si>
  <si>
    <t>SURPLUS/DEFICIT</t>
  </si>
  <si>
    <t xml:space="preserve">Budgeting tool to allow the annual budget to include capital expenses without impacting condominium fees.  This is equal to total capital expenditures. </t>
  </si>
  <si>
    <t xml:space="preserve">This line item is for routine repairs and maintenance of the pool and pool grounds. Assumes more repairs will be part of capital projects. </t>
  </si>
  <si>
    <t>TOTAL OPERATING EXPENSES</t>
  </si>
  <si>
    <t>TOTAL EXPENSES</t>
  </si>
  <si>
    <t xml:space="preserve">                                        Total Capital Expenditures</t>
  </si>
  <si>
    <t>For performance based bonuses at the Board's discretion. Increased to account for new plan to increase salaries for CPI only.  All merit pay will be through bonuses.</t>
  </si>
  <si>
    <r>
      <rPr>
        <sz val="12"/>
        <rFont val="Cambria"/>
        <family val="1"/>
        <scheme val="major"/>
      </rPr>
      <t xml:space="preserve"> </t>
    </r>
    <r>
      <rPr>
        <b/>
        <sz val="12"/>
        <rFont val="Cambria"/>
        <family val="1"/>
        <scheme val="major"/>
      </rPr>
      <t xml:space="preserve">                                           TOTAL OTHER INCOME </t>
    </r>
  </si>
  <si>
    <t>SAMPLE COMMUNITY ASSOCIATION</t>
  </si>
  <si>
    <t>PROPOSED #____   DATE:______________</t>
  </si>
  <si>
    <t>Proposed Version #______  Date:______</t>
  </si>
  <si>
    <t>FEE INCOME</t>
  </si>
  <si>
    <t xml:space="preserve"> SAMPLE COMMUNITY ASSOCIATION</t>
  </si>
  <si>
    <t>GL</t>
  </si>
  <si>
    <t>Line Item #1</t>
  </si>
  <si>
    <t>Line Item #2</t>
  </si>
  <si>
    <t>Line Item #3</t>
  </si>
  <si>
    <t>Line Item #4</t>
  </si>
  <si>
    <t>Association Fees</t>
  </si>
  <si>
    <t>Parking Fees</t>
  </si>
  <si>
    <t xml:space="preserve">Line Item </t>
  </si>
  <si>
    <t>Total Income</t>
  </si>
  <si>
    <t>Landscaping</t>
  </si>
  <si>
    <t>Trash &amp; Recycling</t>
  </si>
  <si>
    <t>Audit &amp; Tax</t>
  </si>
  <si>
    <t>POOL:</t>
  </si>
  <si>
    <t xml:space="preserve">           Total Pool</t>
  </si>
  <si>
    <t>Project #1</t>
  </si>
  <si>
    <t>Project #2</t>
  </si>
  <si>
    <t>Project #3</t>
  </si>
  <si>
    <t>Project #4</t>
  </si>
  <si>
    <t>Project #5</t>
  </si>
  <si>
    <t>RESERVE CONTRIBUTIONS</t>
  </si>
  <si>
    <t>Total Reserve Contributions</t>
  </si>
  <si>
    <t xml:space="preserve">                           Total Fee Income</t>
  </si>
  <si>
    <t>2020 vs 2019</t>
  </si>
  <si>
    <t>Interest</t>
  </si>
  <si>
    <t>In-Unit Service</t>
  </si>
  <si>
    <t>Late Fees</t>
  </si>
  <si>
    <t>Miscellaneous</t>
  </si>
  <si>
    <t>Transfers from Reserves</t>
  </si>
  <si>
    <t>Electricity</t>
  </si>
  <si>
    <t xml:space="preserve">Gas </t>
  </si>
  <si>
    <t>Water &amp; Sewer</t>
  </si>
  <si>
    <t>Exterminating</t>
  </si>
  <si>
    <t xml:space="preserve">HVAC </t>
  </si>
  <si>
    <t>Property &amp; Liability</t>
  </si>
  <si>
    <t>Group Health &amp; Life</t>
  </si>
  <si>
    <t>Payroll Taxes</t>
  </si>
  <si>
    <t>Workman's Comp.</t>
  </si>
  <si>
    <t>Income Taxes</t>
  </si>
  <si>
    <t>Salaries</t>
  </si>
  <si>
    <t>Real Estate Taxes</t>
  </si>
  <si>
    <t>Legal</t>
  </si>
  <si>
    <t>Office Supplies</t>
  </si>
  <si>
    <t>Postage</t>
  </si>
  <si>
    <t>Training/Education</t>
  </si>
  <si>
    <t>Printing &amp; Duplicating</t>
  </si>
  <si>
    <t>Pool Contract</t>
  </si>
  <si>
    <t>Pool Repairs &amp; Maint.</t>
  </si>
  <si>
    <t>Pool Supplies &amp; Equipment</t>
  </si>
  <si>
    <t>Contrib to Replacement Reserves</t>
  </si>
  <si>
    <t>Contribution to Operating Reserves</t>
  </si>
  <si>
    <t>Interest Reserve Contribution</t>
  </si>
  <si>
    <t>Year to Date</t>
  </si>
  <si>
    <t>ASSOCIATION FEES</t>
  </si>
  <si>
    <t>PARKING FEES</t>
  </si>
  <si>
    <t>Move-In/Move-Out Fees</t>
  </si>
  <si>
    <t>LANDSCAPING</t>
  </si>
  <si>
    <t>TRASH &amp; RECYCLING</t>
  </si>
  <si>
    <t>LINE ITEM</t>
  </si>
  <si>
    <t>LINE ITEM #1</t>
  </si>
  <si>
    <t>LINE ITEM #2</t>
  </si>
  <si>
    <t>LINE ITEM #3</t>
  </si>
  <si>
    <t>LINE ITEM #4</t>
  </si>
  <si>
    <t>PROPERTY &amp; LIABILITY INSURANCE</t>
  </si>
  <si>
    <t>SALARIES</t>
  </si>
  <si>
    <t>GROUP HEALTH &amp; LIFE</t>
  </si>
  <si>
    <t xml:space="preserve">WORKERS COMPENSATION </t>
  </si>
  <si>
    <t>AUDIT &amp; TAX</t>
  </si>
  <si>
    <t>DUES/SUBSCRIPTIONS</t>
  </si>
  <si>
    <t>Dues/Subscriptions</t>
  </si>
  <si>
    <t>TRAINING/EDUCATION</t>
  </si>
  <si>
    <t>CONTRIBUTION TO REPLACEMENT RESERVES</t>
  </si>
  <si>
    <t>CONTRIBUTION TO OPERATING RESERVES</t>
  </si>
  <si>
    <t>INTEREST RESERVE CONTRIBUTION</t>
  </si>
  <si>
    <t>TOTAL RESERVE CONTRIBUTIONS</t>
  </si>
  <si>
    <t>PROJECT #1</t>
  </si>
  <si>
    <t>PROJECT #2</t>
  </si>
  <si>
    <t>PROJECT #3</t>
  </si>
  <si>
    <t>PROJECT #4</t>
  </si>
  <si>
    <t>PROJECT #5</t>
  </si>
  <si>
    <t xml:space="preserve">Fees charged in accordance with the governing documents to fund operations and reserve finding. </t>
  </si>
  <si>
    <t>Description of fees here.</t>
  </si>
  <si>
    <t>Interest earned on the Association's operating and reserve funds.  Interest earned on Reserves funds remains in Reserves and shown as a transfer to reserves below.</t>
  </si>
  <si>
    <t xml:space="preserve">Charges to residents for repairs and maintenance in their units, performed by the on-site staff.  Estimated based on current trends.  </t>
  </si>
  <si>
    <t>Fees charged for move-ins.  Assumes _____ move ins at $_____ per move per approved policy.</t>
  </si>
  <si>
    <t>NET TRANSFERS FROM RESERVES</t>
  </si>
  <si>
    <t>TOTAL INCOME</t>
  </si>
  <si>
    <t>Description goes here. A summary of rates and usage may be a good idea to explain the calculation. If this is a large line item and the attached utility logs are used, you can refer to them here.</t>
  </si>
  <si>
    <t xml:space="preserve">GAS </t>
  </si>
  <si>
    <t>This service is based on a monthly contract which costs $______/month for once-a-week treatment for pest control. Allows for a 2.5% increase in January 2020 per multi-year contract proposal.  Allows an additional $________ for additional special services such as for bedbugs, rodents, etc., and extra unit services above weekly allowance, if needed.</t>
  </si>
  <si>
    <t xml:space="preserve">($_____ per mo x 12 mos x 1.025 incr) + $_______ = </t>
  </si>
  <si>
    <t xml:space="preserve">($_____ per mo x 12 mos x _____ incr) + $_______ = </t>
  </si>
  <si>
    <t xml:space="preserve"> Description of service and contract assumptions go here.  </t>
  </si>
  <si>
    <t xml:space="preserve">This line item includes repairs and maintenance not included in other line items including repairs to common doors and glass, fence repairs, insulation not related to the HVAC system or in units, repairs to the compactor, plastering, trash chute cleaning ($_____), dryer duct cleaning ($______), bi-annual chimney sweeping ($_______).  </t>
  </si>
  <si>
    <t>MISCELLANEOUS R&amp;M</t>
  </si>
  <si>
    <t xml:space="preserve">Supplies purchased for on site personnel to perform maintenance and repairs, such as door closers, duct tape, caulk, batteries, solvents, fasteners, hardware, dust masks, gas connections, clips, signs, etc.  Includes quarterly water dispenser service ($_______).  </t>
  </si>
  <si>
    <t>MISCELLANEOUS SUPPLIES</t>
  </si>
  <si>
    <t>Miscellaneous Repairs &amp; Maintenance</t>
  </si>
  <si>
    <t>Miscellaneous Supplies</t>
  </si>
  <si>
    <t>$___M Umbrella</t>
  </si>
  <si>
    <t xml:space="preserve">Property and liability coverage including specific coverage as outlined below.  Allows for ___% overall increase at__/__/20 anniversary. </t>
  </si>
  <si>
    <t xml:space="preserve">Total of employers share of FICA (7.65%) , FUTA (____% of first $7,000), and SUI (____% of first $_______) expenses.  Based on total gross wages plus allowance for turnover of ____ team members staffers if necessary  in FUTA and SUI calculations.  </t>
  </si>
  <si>
    <t xml:space="preserve">Annual audit and preparation of income tax returns in accordance with the terms of a _____ year engagement ending with the FY'___ audit.  </t>
  </si>
  <si>
    <t xml:space="preserve">Annual membership dues for board members, committee members,  and on site team members ($______) in the Community Associations Institute (CAI), plus manager designation fees ($_______)                                                               </t>
  </si>
  <si>
    <t xml:space="preserve">For representation in general matters, collections, and contract review. </t>
  </si>
  <si>
    <t>Office supplies for on site office and board use.</t>
  </si>
  <si>
    <t xml:space="preserve">Postage on all mailings to owners and residents.  These mailings include mailings for Annual Meeting, annual election for Board of Directors, mailings regarding the Budget, newsletters, and other miscellaneous mail.  </t>
  </si>
  <si>
    <t xml:space="preserve">Copying costs, such as materials for proposed and adopted budgets, and the Annual Meeting documents.   Allows for _____newsletters. </t>
  </si>
  <si>
    <t>Contract details go here.</t>
  </si>
  <si>
    <t xml:space="preserve">In order to carefully plan for major projects, capital expenditures are included in the annual budgeting process.  The expenses do not impact association fees as there is a corresponding transfer from reserves reflected in the budget (see GL#_______) </t>
  </si>
  <si>
    <t>Description of project here.</t>
  </si>
  <si>
    <t>Total Transfers from Reserves</t>
  </si>
  <si>
    <t>The 2020 fees are an increase over the prior year by:</t>
  </si>
  <si>
    <t>Fines, NSF fees, copies, and other miscellaneous income not included in other line items.</t>
  </si>
  <si>
    <t>Description of line item goes here.  Add as detail as possible to explain the rationale for the line item.</t>
  </si>
  <si>
    <t>Some budgets break out individual coverages.  If so, this line item can be used.</t>
  </si>
  <si>
    <t>Description of coverage, rates, anniversary and rate changes can go here.</t>
  </si>
  <si>
    <t xml:space="preserve"> (description of rates per category and other fees can be included here.</t>
  </si>
  <si>
    <t>The income taxes are calculated on estimate interest income earned.</t>
  </si>
  <si>
    <t>If the Association owns real property and pays taxes on it, describe here. On the other hand, if your association pays other taxes or licenses, you can change the line item title and add the description here.</t>
  </si>
  <si>
    <t xml:space="preserve">Education courses / seminars for staff and volunteers offered by local professional organizations such as the Community Associations Institute (CAI).  Includes annual OSHA training for on site staff. </t>
  </si>
  <si>
    <t xml:space="preserve">Budgeted allowance for overages in line items in order to maintain liquidity.  Auditor recommends maintaining between 10% and 20% of total annual fees in unappropriated members equity.   </t>
  </si>
  <si>
    <t xml:space="preserve">Monthly transfer of funds from operating account to reserves for future capital expenditures in accordance with the _____ reserve study and adjusted based on current data.   If you have a supplementary cash flow or others worksheets, for can refer to them here. </t>
  </si>
  <si>
    <t>If applicable.  Some associations set aside funds for operating and/or reserve contingencies.</t>
  </si>
  <si>
    <t>Since interest on reserve finds are retained in the reserve accounts and are not used for operating, this line item accounts for that interest income.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</si>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</sst>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44" formatCode="_(&quot;$&quot;* #,##0.00_);_(&quot;$&quot;* \(#,##0.00\);_(&quot;$&quot;* &quot;-&quot;??_);_(@_)"/>
    <numFmt numFmtId="164" formatCode="0_)"/>
    <numFmt numFmtId="165" formatCode="&quot;$&quot;#,##0"/>
    <numFmt numFmtId="166" formatCode="0.0%"/>
    <numFmt numFmtId="172" formatCode="mmmm\ d\,\ yyyy"/>
    <numFmt numFmtId="181" formatCode="mm/dd/yy;@"/>
  </numFmts>
  <fonts count="24" x14ac:knownFonts="1">
    <font>
      <sz val="14"/>
      <name val="Arial"/>
    </font>
    <font>
      <sz val="12"/>
      <name val="Arial"/>
      <family val="2"/>
    </font>
    <font>
      <sz val="12"/>
      <name val="Arial"/>
      <family val="2"/>
    </font>
    <font>
      <sz val="12"/>
      <name val="Arial"/>
      <family val="2"/>
    </font>
    <font>
      <b/>
      <sz val="12"/>
      <name val="Arial"/>
      <family val="2"/>
    </font>
    <font>
      <sz val="14"/>
      <name val="Arial"/>
      <family val="2"/>
    </font>
    <font>
      <sz val="10"/>
      <name val="Arial"/>
      <family val="2"/>
    </font>
    <font>
      <b/>
      <sz val="18"/>
      <name val="Arial"/>
      <family val="2"/>
    </font>
    <font>
      <b/>
      <sz val="20"/>
      <name val="Cambria"/>
      <family val="1"/>
      <scheme val="major"/>
    </font>
    <font>
      <b/>
      <sz val="16"/>
      <name val="Cambria"/>
      <family val="1"/>
      <scheme val="major"/>
    </font>
    <font>
      <b/>
      <sz val="12"/>
      <name val="Cambria"/>
      <family val="1"/>
      <scheme val="major"/>
    </font>
    <font>
      <sz val="14"/>
      <name val="Cambria"/>
      <family val="1"/>
      <scheme val="major"/>
    </font>
    <font>
      <b/>
      <u/>
      <sz val="12"/>
      <name val="Cambria"/>
      <family val="1"/>
      <scheme val="major"/>
    </font>
    <font>
      <sz val="12"/>
      <name val="Cambria"/>
      <family val="1"/>
      <scheme val="major"/>
    </font>
    <font>
      <sz val="11"/>
      <name val="Cambria"/>
      <family val="1"/>
      <scheme val="major"/>
    </font>
    <font>
      <b/>
      <sz val="18"/>
      <name val="Cambria"/>
      <family val="1"/>
      <scheme val="major"/>
    </font>
    <font>
      <u/>
      <sz val="12"/>
      <name val="Cambria"/>
      <family val="1"/>
      <scheme val="major"/>
    </font>
    <font>
      <sz val="12"/>
      <color rgb="FFFF0000"/>
      <name val="Cambria"/>
      <family val="1"/>
      <scheme val="major"/>
    </font>
    <font>
      <u/>
      <sz val="11"/>
      <name val="Cambria"/>
      <family val="1"/>
      <scheme val="major"/>
    </font>
    <font>
      <i/>
      <sz val="12"/>
      <name val="Cambria"/>
      <family val="1"/>
      <scheme val="major"/>
    </font>
    <font>
      <i/>
      <sz val="14"/>
      <name val="Cambria"/>
      <family val="1"/>
      <scheme val="major"/>
    </font>
    <font>
      <sz val="16"/>
      <name val="Cambria"/>
      <family val="1"/>
      <scheme val="major"/>
    </font>
    <font>
      <b/>
      <sz val="14"/>
      <color indexed="8"/>
      <name val="Cambria"/>
      <family val="1"/>
      <scheme val="major"/>
    </font>
    <font>
      <sz val="14"/>
      <color indexed="8"/>
      <name val="Cambria"/>
      <family val="1"/>
      <scheme val="maj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right/>
      <top style="thin">
        <color auto="1"/>
      </top>
      <bottom style="medium">
        <color auto="1"/>
      </bottom>
      <diagonal/>
    </border>
    <border>
      <left/>
      <right/>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style="double">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22"/>
      </right>
      <top style="thin">
        <color indexed="22"/>
      </top>
      <bottom style="thin">
        <color indexed="22"/>
      </bottom>
      <diagonal/>
    </border>
    <border>
      <left style="medium">
        <color auto="1"/>
      </left>
      <right style="medium">
        <color auto="1"/>
      </right>
      <top style="thin">
        <color indexed="22"/>
      </top>
      <bottom style="thin">
        <color indexed="22"/>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bottom style="double">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uble">
        <color auto="1"/>
      </left>
      <right style="medium">
        <color auto="1"/>
      </right>
      <top/>
      <bottom style="double">
        <color auto="1"/>
      </bottom>
      <diagonal/>
    </border>
  </borders>
  <cellStyleXfs count="5">
    <xf numFmtId="164" fontId="0" fillId="0" borderId="0"/>
    <xf numFmtId="3" fontId="6" fillId="0" borderId="0" applyFont="0" applyFill="0" applyBorder="0" applyAlignment="0" applyProtection="0"/>
    <xf numFmtId="44" fontId="2" fillId="0" borderId="0" applyFont="0" applyFill="0" applyBorder="0" applyAlignment="0" applyProtection="0"/>
    <xf numFmtId="0" fontId="6" fillId="0" borderId="0" applyFont="0" applyFill="0" applyBorder="0" applyAlignment="0" applyProtection="0"/>
    <xf numFmtId="9" fontId="2" fillId="0" borderId="0" applyFont="0" applyFill="0" applyBorder="0" applyAlignment="0" applyProtection="0"/>
  </cellStyleXfs>
  <cellXfs count="289">
    <xf numFmtId="164" fontId="0" fillId="0" borderId="0" xfId="0"/>
    <xf numFmtId="164" fontId="3" fillId="0" borderId="0" xfId="0" applyFont="1"/>
    <xf numFmtId="164" fontId="3" fillId="0" borderId="0" xfId="0" applyFont="1" applyBorder="1"/>
    <xf numFmtId="164" fontId="0" fillId="0" borderId="0" xfId="0" applyBorder="1"/>
    <xf numFmtId="164" fontId="3" fillId="0" borderId="0" xfId="0" applyFont="1" applyBorder="1" applyAlignment="1"/>
    <xf numFmtId="164" fontId="3" fillId="0" borderId="0" xfId="0" applyFont="1" applyAlignment="1"/>
    <xf numFmtId="164" fontId="3" fillId="0" borderId="0" xfId="0" applyFont="1" applyFill="1" applyBorder="1"/>
    <xf numFmtId="164" fontId="0" fillId="0" borderId="0" xfId="0" applyFill="1" applyBorder="1"/>
    <xf numFmtId="164" fontId="3" fillId="0" borderId="0" xfId="0" applyFont="1" applyFill="1"/>
    <xf numFmtId="164" fontId="3" fillId="0" borderId="0" xfId="0" applyFont="1" applyFill="1" applyBorder="1" applyAlignment="1"/>
    <xf numFmtId="164" fontId="3" fillId="0" borderId="15" xfId="0" applyFont="1" applyFill="1" applyBorder="1"/>
    <xf numFmtId="164" fontId="3" fillId="0" borderId="15" xfId="0" applyFont="1" applyBorder="1"/>
    <xf numFmtId="164" fontId="3" fillId="0" borderId="15" xfId="0" applyFont="1" applyFill="1" applyBorder="1" applyAlignment="1">
      <alignment vertical="top"/>
    </xf>
    <xf numFmtId="164" fontId="3" fillId="0" borderId="15" xfId="0" applyFont="1" applyBorder="1" applyAlignment="1">
      <alignment vertical="top"/>
    </xf>
    <xf numFmtId="0" fontId="3" fillId="0" borderId="0" xfId="0" applyNumberFormat="1" applyFont="1" applyBorder="1"/>
    <xf numFmtId="0" fontId="3" fillId="0" borderId="0" xfId="0" applyNumberFormat="1" applyFont="1" applyBorder="1" applyAlignment="1"/>
    <xf numFmtId="164" fontId="5" fillId="0" borderId="0" xfId="0" applyFont="1" applyBorder="1"/>
    <xf numFmtId="164" fontId="5" fillId="0" borderId="0" xfId="0" applyFont="1"/>
    <xf numFmtId="0" fontId="3" fillId="0" borderId="16" xfId="0" applyNumberFormat="1" applyFont="1" applyBorder="1"/>
    <xf numFmtId="0" fontId="3" fillId="0" borderId="16" xfId="0" applyNumberFormat="1" applyFont="1" applyBorder="1" applyAlignment="1">
      <alignment vertical="top"/>
    </xf>
    <xf numFmtId="166" fontId="4" fillId="0" borderId="0" xfId="0" applyNumberFormat="1" applyFont="1" applyBorder="1" applyAlignment="1">
      <alignment horizontal="center"/>
    </xf>
    <xf numFmtId="166" fontId="4" fillId="0" borderId="0" xfId="0" applyNumberFormat="1" applyFont="1" applyAlignment="1">
      <alignment horizontal="center"/>
    </xf>
    <xf numFmtId="10" fontId="3" fillId="0" borderId="0" xfId="4" applyNumberFormat="1" applyFont="1"/>
    <xf numFmtId="1" fontId="3" fillId="0" borderId="0" xfId="0" applyNumberFormat="1" applyFont="1" applyBorder="1" applyAlignment="1">
      <alignment horizontal="center"/>
    </xf>
    <xf numFmtId="1" fontId="3" fillId="0" borderId="17" xfId="0" applyNumberFormat="1" applyFont="1" applyBorder="1" applyAlignment="1">
      <alignment horizontal="center"/>
    </xf>
    <xf numFmtId="164" fontId="3" fillId="0" borderId="0" xfId="0" applyFont="1" applyFill="1" applyBorder="1" applyAlignment="1">
      <alignment vertical="top"/>
    </xf>
    <xf numFmtId="164" fontId="4" fillId="0" borderId="0" xfId="0" applyFont="1" applyFill="1" applyBorder="1"/>
    <xf numFmtId="164" fontId="4" fillId="0" borderId="0" xfId="0" applyFont="1" applyFill="1" applyBorder="1" applyAlignment="1"/>
    <xf numFmtId="164" fontId="4" fillId="0" borderId="15" xfId="0" applyFont="1" applyFill="1" applyBorder="1"/>
    <xf numFmtId="164" fontId="4" fillId="0" borderId="15" xfId="0" applyFont="1" applyFill="1" applyBorder="1" applyAlignment="1">
      <alignment vertical="top"/>
    </xf>
    <xf numFmtId="0" fontId="1" fillId="0" borderId="0" xfId="0" applyNumberFormat="1" applyFont="1" applyBorder="1" applyAlignment="1" applyProtection="1">
      <alignment horizontal="center"/>
    </xf>
    <xf numFmtId="164" fontId="1" fillId="0" borderId="0" xfId="0" applyFont="1" applyFill="1" applyBorder="1"/>
    <xf numFmtId="1" fontId="1" fillId="0" borderId="0" xfId="0" applyNumberFormat="1" applyFont="1" applyBorder="1" applyAlignment="1">
      <alignment horizontal="center"/>
    </xf>
    <xf numFmtId="0" fontId="1" fillId="0" borderId="0" xfId="0" applyNumberFormat="1" applyFont="1" applyBorder="1"/>
    <xf numFmtId="164" fontId="1" fillId="0" borderId="0" xfId="0" applyFont="1" applyBorder="1"/>
    <xf numFmtId="164" fontId="1" fillId="3" borderId="0" xfId="0" applyFont="1" applyFill="1" applyBorder="1"/>
    <xf numFmtId="49" fontId="1" fillId="0" borderId="0" xfId="0" applyNumberFormat="1" applyFont="1" applyBorder="1" applyAlignment="1">
      <alignment horizontal="center"/>
    </xf>
    <xf numFmtId="164" fontId="0" fillId="0" borderId="0" xfId="0" applyBorder="1" applyAlignment="1">
      <alignment vertical="center" wrapText="1"/>
    </xf>
    <xf numFmtId="164" fontId="0" fillId="0" borderId="0" xfId="0" applyFill="1" applyBorder="1" applyAlignment="1">
      <alignment wrapText="1"/>
    </xf>
    <xf numFmtId="165" fontId="5" fillId="0" borderId="0" xfId="0" applyNumberFormat="1" applyFont="1" applyFill="1" applyBorder="1"/>
    <xf numFmtId="0" fontId="0" fillId="0" borderId="0" xfId="0" applyNumberFormat="1" applyBorder="1"/>
    <xf numFmtId="5" fontId="4" fillId="0" borderId="0" xfId="0" applyNumberFormat="1" applyFont="1" applyBorder="1" applyAlignment="1">
      <alignment horizontal="right"/>
    </xf>
    <xf numFmtId="49" fontId="3" fillId="0" borderId="0" xfId="0" applyNumberFormat="1" applyFont="1" applyBorder="1" applyAlignment="1">
      <alignment horizontal="center"/>
    </xf>
    <xf numFmtId="164" fontId="11" fillId="0" borderId="0" xfId="0" applyFont="1" applyBorder="1"/>
    <xf numFmtId="0" fontId="13" fillId="0" borderId="3" xfId="0" applyNumberFormat="1" applyFont="1" applyBorder="1" applyAlignment="1">
      <alignment horizontal="center"/>
    </xf>
    <xf numFmtId="0" fontId="13" fillId="0" borderId="0" xfId="0" applyNumberFormat="1" applyFont="1" applyBorder="1" applyAlignment="1" applyProtection="1">
      <alignment horizontal="center"/>
    </xf>
    <xf numFmtId="0" fontId="13" fillId="0" borderId="0" xfId="0" applyNumberFormat="1" applyFont="1" applyBorder="1" applyProtection="1"/>
    <xf numFmtId="164" fontId="13" fillId="0" borderId="0" xfId="0" applyFont="1" applyFill="1" applyBorder="1"/>
    <xf numFmtId="164" fontId="13" fillId="0" borderId="0" xfId="0" applyFont="1" applyBorder="1"/>
    <xf numFmtId="0" fontId="12" fillId="0" borderId="0" xfId="0" applyNumberFormat="1" applyFont="1" applyFill="1" applyBorder="1" applyProtection="1"/>
    <xf numFmtId="0" fontId="13" fillId="0" borderId="0" xfId="0" applyNumberFormat="1" applyFont="1" applyFill="1" applyBorder="1" applyAlignment="1" applyProtection="1">
      <alignment horizontal="left"/>
    </xf>
    <xf numFmtId="49" fontId="10" fillId="0" borderId="3" xfId="0" quotePrefix="1" applyNumberFormat="1" applyFont="1" applyBorder="1" applyAlignment="1" applyProtection="1">
      <alignment horizontal="center"/>
    </xf>
    <xf numFmtId="49" fontId="13" fillId="0" borderId="3" xfId="0" applyNumberFormat="1" applyFont="1" applyBorder="1" applyAlignment="1">
      <alignment horizontal="center"/>
    </xf>
    <xf numFmtId="49" fontId="13" fillId="3" borderId="3" xfId="0" applyNumberFormat="1" applyFont="1" applyFill="1" applyBorder="1" applyAlignment="1">
      <alignment horizontal="center"/>
    </xf>
    <xf numFmtId="49" fontId="12" fillId="0" borderId="3" xfId="0" applyNumberFormat="1" applyFont="1" applyBorder="1" applyAlignment="1">
      <alignment horizontal="center"/>
    </xf>
    <xf numFmtId="49" fontId="13" fillId="2" borderId="3" xfId="0" applyNumberFormat="1" applyFont="1" applyFill="1" applyBorder="1" applyAlignment="1">
      <alignment horizontal="center"/>
    </xf>
    <xf numFmtId="0" fontId="13" fillId="3" borderId="0" xfId="0" applyNumberFormat="1" applyFont="1" applyFill="1" applyBorder="1" applyAlignment="1">
      <alignment horizontal="right"/>
    </xf>
    <xf numFmtId="5" fontId="13" fillId="3" borderId="0" xfId="0" applyNumberFormat="1" applyFont="1" applyFill="1" applyBorder="1" applyAlignment="1">
      <alignment horizontal="left"/>
    </xf>
    <xf numFmtId="0" fontId="13" fillId="0" borderId="0" xfId="0" applyNumberFormat="1" applyFont="1" applyBorder="1"/>
    <xf numFmtId="49" fontId="13" fillId="0" borderId="3" xfId="0" applyNumberFormat="1" applyFont="1" applyFill="1" applyBorder="1" applyAlignment="1">
      <alignment horizontal="center"/>
    </xf>
    <xf numFmtId="49" fontId="13" fillId="0" borderId="3" xfId="0" applyNumberFormat="1" applyFont="1" applyBorder="1" applyAlignment="1">
      <alignment horizontal="center" vertical="center" wrapText="1"/>
    </xf>
    <xf numFmtId="3" fontId="13" fillId="3" borderId="0" xfId="0" applyNumberFormat="1" applyFont="1" applyFill="1" applyBorder="1" applyAlignment="1" applyProtection="1">
      <alignment horizontal="left" vertical="top" wrapText="1"/>
      <protection locked="0"/>
    </xf>
    <xf numFmtId="0" fontId="13" fillId="3" borderId="0" xfId="0" applyNumberFormat="1" applyFont="1" applyFill="1" applyBorder="1"/>
    <xf numFmtId="49" fontId="10" fillId="0" borderId="3" xfId="0" applyNumberFormat="1" applyFont="1" applyBorder="1" applyAlignment="1">
      <alignment horizontal="center"/>
    </xf>
    <xf numFmtId="0" fontId="13" fillId="3" borderId="0" xfId="0" quotePrefix="1" applyNumberFormat="1" applyFont="1" applyFill="1" applyBorder="1" applyAlignment="1">
      <alignment horizontal="left" vertical="top" wrapText="1"/>
    </xf>
    <xf numFmtId="49" fontId="13" fillId="0" borderId="3" xfId="0" applyNumberFormat="1" applyFont="1" applyBorder="1" applyAlignment="1"/>
    <xf numFmtId="0" fontId="13" fillId="3" borderId="0" xfId="0" applyNumberFormat="1" applyFont="1" applyFill="1" applyBorder="1" applyAlignment="1">
      <alignment horizontal="left" wrapText="1"/>
    </xf>
    <xf numFmtId="0" fontId="13" fillId="3" borderId="0" xfId="0" applyNumberFormat="1" applyFont="1" applyFill="1" applyBorder="1" applyAlignment="1">
      <alignment horizontal="right" vertical="center"/>
    </xf>
    <xf numFmtId="0" fontId="18" fillId="3" borderId="0" xfId="0" applyNumberFormat="1" applyFont="1" applyFill="1" applyBorder="1" applyAlignment="1">
      <alignment horizontal="center" vertical="center"/>
    </xf>
    <xf numFmtId="5" fontId="13" fillId="3" borderId="0" xfId="0" applyNumberFormat="1" applyFont="1" applyFill="1" applyBorder="1" applyAlignment="1">
      <alignment horizontal="center" vertical="center"/>
    </xf>
    <xf numFmtId="5" fontId="16" fillId="3" borderId="0" xfId="0" applyNumberFormat="1" applyFont="1" applyFill="1" applyBorder="1" applyAlignment="1">
      <alignment horizontal="center" vertical="center"/>
    </xf>
    <xf numFmtId="5" fontId="13" fillId="0" borderId="0" xfId="0" applyNumberFormat="1" applyFont="1" applyFill="1" applyBorder="1" applyAlignment="1">
      <alignment horizontal="center" vertical="center"/>
    </xf>
    <xf numFmtId="0" fontId="10" fillId="3" borderId="0" xfId="0" applyNumberFormat="1" applyFont="1" applyFill="1" applyBorder="1" applyAlignment="1">
      <alignment horizontal="right" vertical="center"/>
    </xf>
    <xf numFmtId="5" fontId="10" fillId="0" borderId="0" xfId="0" applyNumberFormat="1" applyFont="1" applyFill="1" applyBorder="1" applyAlignment="1">
      <alignment horizontal="center" vertical="center"/>
    </xf>
    <xf numFmtId="0" fontId="13" fillId="3" borderId="0" xfId="0" applyNumberFormat="1" applyFont="1" applyFill="1" applyBorder="1" applyAlignment="1">
      <alignment horizontal="left" vertical="center"/>
    </xf>
    <xf numFmtId="0" fontId="13" fillId="0" borderId="3" xfId="0" applyNumberFormat="1" applyFont="1" applyFill="1" applyBorder="1" applyAlignment="1">
      <alignment horizontal="center"/>
    </xf>
    <xf numFmtId="164" fontId="11" fillId="0" borderId="0" xfId="0" applyFont="1" applyBorder="1" applyAlignment="1">
      <alignment horizontal="left" wrapText="1"/>
    </xf>
    <xf numFmtId="0" fontId="13" fillId="2" borderId="0" xfId="0" applyNumberFormat="1" applyFont="1" applyFill="1" applyBorder="1" applyAlignment="1">
      <alignment horizontal="left"/>
    </xf>
    <xf numFmtId="49" fontId="13" fillId="0" borderId="3" xfId="0" applyNumberFormat="1" applyFont="1" applyBorder="1" applyAlignment="1">
      <alignment horizontal="center" vertical="center"/>
    </xf>
    <xf numFmtId="0" fontId="14" fillId="0" borderId="3" xfId="0" applyNumberFormat="1" applyFont="1" applyBorder="1" applyAlignment="1" applyProtection="1">
      <alignment horizontal="center"/>
    </xf>
    <xf numFmtId="49" fontId="13" fillId="0" borderId="20" xfId="0" applyNumberFormat="1" applyFont="1" applyBorder="1" applyAlignment="1">
      <alignment horizontal="center"/>
    </xf>
    <xf numFmtId="49" fontId="13" fillId="0" borderId="0" xfId="0" applyNumberFormat="1" applyFont="1" applyBorder="1" applyAlignment="1">
      <alignment horizontal="center"/>
    </xf>
    <xf numFmtId="5" fontId="10" fillId="0" borderId="0" xfId="0" applyNumberFormat="1" applyFont="1" applyBorder="1" applyAlignment="1">
      <alignment horizontal="right"/>
    </xf>
    <xf numFmtId="0" fontId="13" fillId="0" borderId="0" xfId="0" applyNumberFormat="1" applyFont="1" applyBorder="1" applyAlignment="1">
      <alignment horizontal="left" wrapText="1"/>
    </xf>
    <xf numFmtId="0" fontId="10" fillId="0" borderId="0" xfId="0" applyNumberFormat="1" applyFont="1" applyBorder="1" applyAlignment="1">
      <alignment horizontal="right"/>
    </xf>
    <xf numFmtId="164" fontId="4" fillId="0" borderId="0" xfId="0" applyFont="1" applyFill="1" applyBorder="1" applyAlignment="1">
      <alignment vertical="top"/>
    </xf>
    <xf numFmtId="1" fontId="22" fillId="0" borderId="5" xfId="0" applyNumberFormat="1" applyFont="1" applyBorder="1" applyAlignment="1" applyProtection="1">
      <alignment horizontal="center"/>
    </xf>
    <xf numFmtId="1" fontId="23" fillId="0" borderId="5" xfId="0" applyNumberFormat="1" applyFont="1" applyBorder="1" applyAlignment="1" applyProtection="1">
      <alignment horizontal="center"/>
    </xf>
    <xf numFmtId="0" fontId="11" fillId="0" borderId="5" xfId="0" applyNumberFormat="1" applyFont="1" applyBorder="1"/>
    <xf numFmtId="37" fontId="22" fillId="3" borderId="7" xfId="0" applyNumberFormat="1" applyFont="1" applyFill="1" applyBorder="1" applyAlignment="1" applyProtection="1">
      <alignment horizontal="center"/>
    </xf>
    <xf numFmtId="37" fontId="22" fillId="3" borderId="5" xfId="0" applyNumberFormat="1" applyFont="1" applyFill="1" applyBorder="1" applyAlignment="1" applyProtection="1">
      <alignment horizontal="center"/>
    </xf>
    <xf numFmtId="37" fontId="22" fillId="0" borderId="5" xfId="0" applyNumberFormat="1" applyFont="1" applyFill="1" applyBorder="1" applyAlignment="1" applyProtection="1">
      <alignment horizontal="center"/>
    </xf>
    <xf numFmtId="37" fontId="22" fillId="0" borderId="14" xfId="0" applyNumberFormat="1" applyFont="1" applyFill="1" applyBorder="1" applyAlignment="1" applyProtection="1">
      <alignment horizontal="center"/>
    </xf>
    <xf numFmtId="1" fontId="22" fillId="0" borderId="2" xfId="0" applyNumberFormat="1" applyFont="1" applyBorder="1" applyAlignment="1" applyProtection="1">
      <alignment horizontal="center"/>
    </xf>
    <xf numFmtId="0" fontId="22" fillId="0" borderId="2" xfId="0" applyNumberFormat="1" applyFont="1" applyBorder="1" applyProtection="1"/>
    <xf numFmtId="164" fontId="22" fillId="3" borderId="10" xfId="0" applyNumberFormat="1" applyFont="1" applyFill="1" applyBorder="1" applyAlignment="1" applyProtection="1">
      <alignment horizontal="center"/>
    </xf>
    <xf numFmtId="181" fontId="22" fillId="3" borderId="21" xfId="0" applyNumberFormat="1" applyFont="1" applyFill="1" applyBorder="1" applyAlignment="1" applyProtection="1">
      <alignment horizontal="center"/>
    </xf>
    <xf numFmtId="1" fontId="22" fillId="3" borderId="2" xfId="0" quotePrefix="1" applyNumberFormat="1" applyFont="1" applyFill="1" applyBorder="1" applyAlignment="1" applyProtection="1">
      <alignment horizontal="center"/>
    </xf>
    <xf numFmtId="164" fontId="22" fillId="3" borderId="2" xfId="0" applyNumberFormat="1" applyFont="1" applyFill="1" applyBorder="1" applyAlignment="1" applyProtection="1">
      <alignment horizontal="center"/>
    </xf>
    <xf numFmtId="164" fontId="22" fillId="0" borderId="2" xfId="0" applyNumberFormat="1" applyFont="1" applyFill="1" applyBorder="1" applyAlignment="1" applyProtection="1">
      <alignment horizontal="center"/>
    </xf>
    <xf numFmtId="164" fontId="22" fillId="0" borderId="13" xfId="0" applyNumberFormat="1" applyFont="1" applyFill="1" applyBorder="1" applyAlignment="1" applyProtection="1">
      <alignment horizontal="center"/>
    </xf>
    <xf numFmtId="37" fontId="10" fillId="3" borderId="8" xfId="0" applyNumberFormat="1" applyFont="1" applyFill="1" applyBorder="1" applyProtection="1"/>
    <xf numFmtId="37" fontId="10" fillId="3" borderId="0" xfId="0" applyNumberFormat="1" applyFont="1" applyFill="1" applyBorder="1" applyProtection="1"/>
    <xf numFmtId="37" fontId="13" fillId="3" borderId="0" xfId="0" applyNumberFormat="1" applyFont="1" applyFill="1" applyBorder="1" applyProtection="1"/>
    <xf numFmtId="37" fontId="13" fillId="3" borderId="0" xfId="0" applyNumberFormat="1" applyFont="1" applyFill="1" applyBorder="1"/>
    <xf numFmtId="37" fontId="13" fillId="3" borderId="12" xfId="0" applyNumberFormat="1" applyFont="1" applyFill="1" applyBorder="1" applyProtection="1"/>
    <xf numFmtId="0" fontId="12" fillId="0" borderId="0" xfId="0" applyNumberFormat="1" applyFont="1" applyBorder="1" applyAlignment="1" applyProtection="1">
      <alignment horizontal="left"/>
    </xf>
    <xf numFmtId="0" fontId="13" fillId="0" borderId="0" xfId="0" quotePrefix="1" applyNumberFormat="1" applyFont="1" applyBorder="1" applyAlignment="1" applyProtection="1">
      <alignment horizontal="left"/>
    </xf>
    <xf numFmtId="5" fontId="10" fillId="3" borderId="8" xfId="0" applyNumberFormat="1" applyFont="1" applyFill="1" applyBorder="1" applyProtection="1"/>
    <xf numFmtId="6" fontId="13" fillId="3" borderId="0" xfId="0" applyNumberFormat="1" applyFont="1" applyFill="1" applyBorder="1" applyProtection="1"/>
    <xf numFmtId="6" fontId="13" fillId="3" borderId="0" xfId="0" applyNumberFormat="1" applyFont="1" applyFill="1" applyBorder="1"/>
    <xf numFmtId="6" fontId="13" fillId="3" borderId="12" xfId="0" applyNumberFormat="1" applyFont="1" applyFill="1" applyBorder="1"/>
    <xf numFmtId="0" fontId="13" fillId="0" borderId="0" xfId="0" applyNumberFormat="1" applyFont="1" applyBorder="1" applyAlignment="1" applyProtection="1">
      <alignment horizontal="left"/>
    </xf>
    <xf numFmtId="37" fontId="10" fillId="3" borderId="8" xfId="0" applyNumberFormat="1" applyFont="1" applyFill="1" applyBorder="1"/>
    <xf numFmtId="37" fontId="10" fillId="3" borderId="0" xfId="0" applyNumberFormat="1" applyFont="1" applyFill="1" applyBorder="1"/>
    <xf numFmtId="37" fontId="13" fillId="3" borderId="12" xfId="0" applyNumberFormat="1" applyFont="1" applyFill="1" applyBorder="1"/>
    <xf numFmtId="38" fontId="13" fillId="3" borderId="0" xfId="0" applyNumberFormat="1" applyFont="1" applyFill="1" applyBorder="1" applyProtection="1"/>
    <xf numFmtId="0" fontId="13" fillId="0" borderId="26" xfId="0" applyNumberFormat="1" applyFont="1" applyBorder="1" applyAlignment="1" applyProtection="1">
      <alignment horizontal="center"/>
    </xf>
    <xf numFmtId="0" fontId="10" fillId="0" borderId="0" xfId="0" quotePrefix="1" applyNumberFormat="1" applyFont="1" applyBorder="1" applyAlignment="1" applyProtection="1">
      <alignment horizontal="right"/>
    </xf>
    <xf numFmtId="0" fontId="12" fillId="0" borderId="0" xfId="0" applyNumberFormat="1" applyFont="1" applyBorder="1" applyProtection="1"/>
    <xf numFmtId="5" fontId="10" fillId="3" borderId="8" xfId="2" applyNumberFormat="1" applyFont="1" applyFill="1" applyBorder="1" applyProtection="1"/>
    <xf numFmtId="5" fontId="10" fillId="3" borderId="0" xfId="2" applyNumberFormat="1" applyFont="1" applyFill="1" applyBorder="1" applyProtection="1"/>
    <xf numFmtId="5" fontId="13" fillId="3" borderId="0" xfId="2" applyNumberFormat="1" applyFont="1" applyFill="1" applyBorder="1" applyProtection="1"/>
    <xf numFmtId="5" fontId="13" fillId="3" borderId="12" xfId="2" applyNumberFormat="1" applyFont="1" applyFill="1" applyBorder="1" applyProtection="1"/>
    <xf numFmtId="37" fontId="13" fillId="3" borderId="0" xfId="0" quotePrefix="1" applyNumberFormat="1" applyFont="1" applyFill="1" applyBorder="1" applyProtection="1"/>
    <xf numFmtId="0" fontId="10" fillId="0" borderId="12" xfId="0" quotePrefix="1" applyNumberFormat="1" applyFont="1" applyBorder="1" applyAlignment="1" applyProtection="1">
      <alignment horizontal="right"/>
    </xf>
    <xf numFmtId="6" fontId="10" fillId="3" borderId="8" xfId="0" applyNumberFormat="1" applyFont="1" applyFill="1" applyBorder="1" applyProtection="1"/>
    <xf numFmtId="6" fontId="10" fillId="3" borderId="0" xfId="0" applyNumberFormat="1" applyFont="1" applyFill="1" applyBorder="1" applyProtection="1"/>
    <xf numFmtId="6" fontId="10" fillId="3" borderId="12" xfId="0" applyNumberFormat="1" applyFont="1" applyFill="1" applyBorder="1" applyProtection="1"/>
    <xf numFmtId="5" fontId="10" fillId="3" borderId="0" xfId="0" applyNumberFormat="1" applyFont="1" applyFill="1" applyBorder="1" applyProtection="1"/>
    <xf numFmtId="5" fontId="13" fillId="3" borderId="0" xfId="0" quotePrefix="1" applyNumberFormat="1" applyFont="1" applyFill="1" applyBorder="1" applyProtection="1"/>
    <xf numFmtId="5" fontId="13" fillId="3" borderId="0" xfId="0" applyNumberFormat="1" applyFont="1" applyFill="1" applyBorder="1" applyProtection="1"/>
    <xf numFmtId="5" fontId="13" fillId="0" borderId="12" xfId="0" applyNumberFormat="1" applyFont="1" applyFill="1" applyBorder="1" applyProtection="1"/>
    <xf numFmtId="0" fontId="10" fillId="0" borderId="0" xfId="0" applyNumberFormat="1" applyFont="1" applyBorder="1" applyAlignment="1" applyProtection="1">
      <alignment horizontal="right"/>
    </xf>
    <xf numFmtId="5" fontId="13" fillId="3" borderId="12" xfId="0" applyNumberFormat="1" applyFont="1" applyFill="1" applyBorder="1" applyProtection="1"/>
    <xf numFmtId="164" fontId="13" fillId="3" borderId="0" xfId="0" applyFont="1" applyFill="1" applyBorder="1"/>
    <xf numFmtId="164" fontId="13" fillId="3" borderId="12" xfId="0" applyFont="1" applyFill="1" applyBorder="1"/>
    <xf numFmtId="0" fontId="13" fillId="0" borderId="0" xfId="0" applyNumberFormat="1" applyFont="1" applyFill="1" applyBorder="1" applyProtection="1"/>
    <xf numFmtId="0" fontId="10" fillId="0" borderId="0" xfId="0" quotePrefix="1" applyNumberFormat="1" applyFont="1" applyFill="1" applyBorder="1" applyAlignment="1" applyProtection="1">
      <alignment horizontal="right"/>
    </xf>
    <xf numFmtId="37" fontId="13" fillId="3" borderId="0" xfId="0" applyNumberFormat="1" applyFont="1" applyFill="1" applyBorder="1" applyAlignment="1" applyProtection="1">
      <alignment horizontal="right"/>
    </xf>
    <xf numFmtId="37" fontId="13" fillId="3" borderId="12" xfId="0" applyNumberFormat="1" applyFont="1" applyFill="1" applyBorder="1" applyAlignment="1" applyProtection="1">
      <alignment horizontal="right"/>
    </xf>
    <xf numFmtId="5" fontId="10" fillId="3" borderId="19" xfId="0" applyNumberFormat="1" applyFont="1" applyFill="1" applyBorder="1" applyProtection="1"/>
    <xf numFmtId="37" fontId="10" fillId="3" borderId="19" xfId="0" applyNumberFormat="1" applyFont="1" applyFill="1" applyBorder="1" applyProtection="1"/>
    <xf numFmtId="37" fontId="13" fillId="3" borderId="18" xfId="0" applyNumberFormat="1" applyFont="1" applyFill="1" applyBorder="1" applyProtection="1"/>
    <xf numFmtId="164" fontId="13" fillId="0" borderId="0" xfId="0" applyFont="1"/>
    <xf numFmtId="5" fontId="10" fillId="3" borderId="10" xfId="0" applyNumberFormat="1" applyFont="1" applyFill="1" applyBorder="1" applyProtection="1"/>
    <xf numFmtId="5" fontId="10" fillId="3" borderId="21" xfId="0" applyNumberFormat="1" applyFont="1" applyFill="1" applyBorder="1" applyProtection="1"/>
    <xf numFmtId="5" fontId="10" fillId="3" borderId="12" xfId="0" applyNumberFormat="1" applyFont="1" applyFill="1" applyBorder="1" applyProtection="1"/>
    <xf numFmtId="5" fontId="10" fillId="3" borderId="3" xfId="0" applyNumberFormat="1" applyFont="1" applyFill="1" applyBorder="1" applyProtection="1"/>
    <xf numFmtId="164" fontId="13" fillId="0" borderId="28" xfId="0" applyFont="1" applyBorder="1"/>
    <xf numFmtId="0" fontId="13" fillId="0" borderId="28" xfId="0" applyNumberFormat="1" applyFont="1" applyBorder="1" applyAlignment="1" applyProtection="1">
      <alignment horizontal="center"/>
    </xf>
    <xf numFmtId="0" fontId="13" fillId="0" borderId="27" xfId="0" applyNumberFormat="1" applyFont="1" applyBorder="1" applyAlignment="1" applyProtection="1">
      <alignment horizontal="left"/>
    </xf>
    <xf numFmtId="0" fontId="13" fillId="3" borderId="27" xfId="0" applyNumberFormat="1" applyFont="1" applyFill="1" applyBorder="1" applyAlignment="1" applyProtection="1">
      <alignment horizontal="left"/>
    </xf>
    <xf numFmtId="0" fontId="14" fillId="3" borderId="0" xfId="0" applyNumberFormat="1" applyFont="1" applyFill="1" applyBorder="1" applyAlignment="1" applyProtection="1">
      <alignment horizontal="center"/>
    </xf>
    <xf numFmtId="0" fontId="13" fillId="3" borderId="0" xfId="0" applyNumberFormat="1" applyFont="1" applyFill="1" applyBorder="1" applyAlignment="1" applyProtection="1">
      <alignment horizontal="center"/>
    </xf>
    <xf numFmtId="0" fontId="13" fillId="0" borderId="2" xfId="0" applyNumberFormat="1" applyFont="1" applyBorder="1" applyAlignment="1" applyProtection="1">
      <alignment horizontal="center"/>
    </xf>
    <xf numFmtId="0" fontId="13" fillId="0" borderId="2" xfId="0" applyNumberFormat="1" applyFont="1" applyBorder="1" applyProtection="1"/>
    <xf numFmtId="5" fontId="13" fillId="3" borderId="2" xfId="0" applyNumberFormat="1" applyFont="1" applyFill="1" applyBorder="1" applyProtection="1"/>
    <xf numFmtId="5" fontId="13" fillId="3" borderId="13" xfId="0" applyNumberFormat="1" applyFont="1" applyFill="1" applyBorder="1" applyProtection="1"/>
    <xf numFmtId="166" fontId="10" fillId="0" borderId="0" xfId="0" applyNumberFormat="1" applyFont="1" applyBorder="1" applyAlignment="1">
      <alignment horizontal="center"/>
    </xf>
    <xf numFmtId="1" fontId="13" fillId="0" borderId="0" xfId="0" applyNumberFormat="1" applyFont="1" applyBorder="1" applyAlignment="1">
      <alignment horizontal="center"/>
    </xf>
    <xf numFmtId="164" fontId="10" fillId="3" borderId="0" xfId="0" applyFont="1" applyFill="1" applyBorder="1"/>
    <xf numFmtId="164" fontId="10" fillId="0" borderId="0" xfId="0" applyFont="1" applyFill="1" applyBorder="1"/>
    <xf numFmtId="0" fontId="13" fillId="0" borderId="0" xfId="0" applyNumberFormat="1" applyFont="1" applyFill="1" applyBorder="1" applyAlignment="1">
      <alignment horizontal="left"/>
    </xf>
    <xf numFmtId="0" fontId="13" fillId="3" borderId="0" xfId="0" quotePrefix="1" applyNumberFormat="1" applyFont="1" applyFill="1" applyBorder="1" applyAlignment="1">
      <alignment horizontal="left" vertical="top" wrapText="1"/>
    </xf>
    <xf numFmtId="0" fontId="13" fillId="3" borderId="0" xfId="0" applyNumberFormat="1" applyFont="1" applyFill="1" applyBorder="1" applyAlignment="1">
      <alignment horizontal="left"/>
    </xf>
    <xf numFmtId="0" fontId="17" fillId="3" borderId="0" xfId="0" applyNumberFormat="1" applyFont="1" applyFill="1" applyBorder="1" applyAlignment="1">
      <alignment horizontal="left"/>
    </xf>
    <xf numFmtId="164" fontId="11" fillId="0" borderId="0" xfId="0" applyFont="1" applyBorder="1" applyAlignment="1">
      <alignment horizontal="left" vertical="top" wrapText="1"/>
    </xf>
    <xf numFmtId="0" fontId="13" fillId="0" borderId="0" xfId="0" applyNumberFormat="1" applyFont="1" applyBorder="1" applyAlignment="1">
      <alignment horizontal="left"/>
    </xf>
    <xf numFmtId="164" fontId="11" fillId="0" borderId="0" xfId="0" applyFont="1" applyBorder="1" applyAlignment="1">
      <alignment horizontal="left"/>
    </xf>
    <xf numFmtId="0" fontId="13" fillId="0" borderId="0" xfId="0" applyNumberFormat="1" applyFont="1" applyBorder="1" applyAlignment="1">
      <alignment horizontal="left" wrapText="1"/>
    </xf>
    <xf numFmtId="164" fontId="11" fillId="0" borderId="0" xfId="0" applyFont="1" applyBorder="1" applyAlignment="1">
      <alignment horizontal="left" wrapText="1"/>
    </xf>
    <xf numFmtId="0" fontId="13" fillId="3" borderId="0" xfId="0" quotePrefix="1" applyNumberFormat="1" applyFont="1" applyFill="1" applyBorder="1" applyAlignment="1">
      <alignment horizontal="left" vertical="top" wrapText="1"/>
    </xf>
    <xf numFmtId="164" fontId="11" fillId="0" borderId="0" xfId="0" applyFont="1" applyBorder="1" applyAlignment="1">
      <alignment horizontal="left" vertical="top" wrapText="1"/>
    </xf>
    <xf numFmtId="0" fontId="19" fillId="0" borderId="0" xfId="0" applyNumberFormat="1" applyFont="1" applyBorder="1" applyAlignment="1">
      <alignment horizontal="left" wrapText="1"/>
    </xf>
    <xf numFmtId="164" fontId="20" fillId="0" borderId="0" xfId="0" applyFont="1" applyBorder="1" applyAlignment="1">
      <alignment horizontal="left" wrapText="1"/>
    </xf>
    <xf numFmtId="0" fontId="13" fillId="0" borderId="0" xfId="0" applyNumberFormat="1" applyFont="1" applyBorder="1" applyAlignment="1">
      <alignment horizontal="left" vertical="top" wrapText="1"/>
    </xf>
    <xf numFmtId="0" fontId="12" fillId="0" borderId="0" xfId="0" applyNumberFormat="1" applyFont="1" applyBorder="1" applyAlignment="1">
      <alignment horizontal="left"/>
    </xf>
    <xf numFmtId="0" fontId="12" fillId="0" borderId="0" xfId="0" applyNumberFormat="1" applyFont="1" applyFill="1" applyBorder="1" applyAlignment="1">
      <alignment horizontal="left"/>
    </xf>
    <xf numFmtId="0" fontId="13" fillId="3" borderId="0" xfId="0" applyNumberFormat="1" applyFont="1" applyFill="1" applyBorder="1" applyAlignment="1">
      <alignment horizontal="left" wrapText="1"/>
    </xf>
    <xf numFmtId="0" fontId="10" fillId="0" borderId="0" xfId="0" applyNumberFormat="1" applyFont="1" applyBorder="1" applyAlignment="1">
      <alignment horizontal="right" wrapText="1"/>
    </xf>
    <xf numFmtId="0" fontId="10" fillId="0" borderId="0" xfId="0" applyNumberFormat="1" applyFont="1" applyBorder="1" applyAlignment="1">
      <alignment horizontal="right"/>
    </xf>
    <xf numFmtId="0" fontId="17" fillId="0" borderId="0" xfId="0" applyNumberFormat="1" applyFont="1" applyBorder="1" applyAlignment="1">
      <alignment horizontal="left" wrapText="1"/>
    </xf>
    <xf numFmtId="164" fontId="11" fillId="3" borderId="0" xfId="0" applyFont="1" applyFill="1" applyBorder="1" applyAlignment="1">
      <alignment horizontal="left" wrapText="1"/>
    </xf>
    <xf numFmtId="0" fontId="13" fillId="0" borderId="0" xfId="0" applyNumberFormat="1" applyFont="1" applyFill="1" applyBorder="1" applyAlignment="1">
      <alignment horizontal="left"/>
    </xf>
    <xf numFmtId="0" fontId="13" fillId="3" borderId="0" xfId="0" applyNumberFormat="1" applyFont="1" applyFill="1" applyBorder="1" applyAlignment="1">
      <alignment horizontal="left"/>
    </xf>
    <xf numFmtId="0" fontId="12" fillId="3" borderId="0" xfId="0" applyNumberFormat="1" applyFont="1" applyFill="1" applyBorder="1" applyAlignment="1">
      <alignment horizontal="left"/>
    </xf>
    <xf numFmtId="0" fontId="12" fillId="0" borderId="0" xfId="0" quotePrefix="1" applyNumberFormat="1" applyFont="1" applyFill="1" applyBorder="1" applyAlignment="1">
      <alignment horizontal="left"/>
    </xf>
    <xf numFmtId="0" fontId="13" fillId="0" borderId="0" xfId="0" applyNumberFormat="1" applyFont="1" applyFill="1" applyBorder="1" applyAlignment="1">
      <alignment horizontal="left" wrapText="1"/>
    </xf>
    <xf numFmtId="0" fontId="10" fillId="0" borderId="0" xfId="0" applyNumberFormat="1" applyFont="1" applyFill="1" applyBorder="1" applyAlignment="1">
      <alignment horizontal="right"/>
    </xf>
    <xf numFmtId="49" fontId="13" fillId="0" borderId="0" xfId="0" applyNumberFormat="1" applyFont="1" applyBorder="1" applyAlignment="1">
      <alignment horizontal="center"/>
    </xf>
    <xf numFmtId="0" fontId="13" fillId="3" borderId="0" xfId="0" applyNumberFormat="1" applyFont="1" applyFill="1" applyBorder="1" applyAlignment="1">
      <alignment horizontal="left" vertical="center" wrapText="1"/>
    </xf>
    <xf numFmtId="0" fontId="10" fillId="0" borderId="21" xfId="0" applyNumberFormat="1" applyFont="1" applyBorder="1" applyAlignment="1">
      <alignment horizontal="right"/>
    </xf>
    <xf numFmtId="164" fontId="11" fillId="0" borderId="21" xfId="0" applyFont="1" applyBorder="1" applyAlignment="1">
      <alignment horizontal="right"/>
    </xf>
    <xf numFmtId="0" fontId="13" fillId="0" borderId="0" xfId="0" quotePrefix="1" applyNumberFormat="1" applyFont="1" applyBorder="1" applyAlignment="1">
      <alignment horizontal="left" vertical="top" wrapText="1"/>
    </xf>
    <xf numFmtId="0" fontId="13" fillId="0" borderId="12" xfId="0" applyNumberFormat="1" applyFont="1" applyBorder="1" applyAlignment="1">
      <alignment horizontal="left"/>
    </xf>
    <xf numFmtId="0" fontId="12" fillId="0" borderId="12" xfId="0" applyNumberFormat="1" applyFont="1" applyBorder="1" applyAlignment="1">
      <alignment horizontal="left"/>
    </xf>
    <xf numFmtId="0" fontId="13" fillId="3" borderId="0" xfId="0" applyNumberFormat="1" applyFont="1" applyFill="1" applyBorder="1" applyAlignment="1">
      <alignment horizontal="left" vertical="top" wrapText="1"/>
    </xf>
    <xf numFmtId="164" fontId="12" fillId="0" borderId="0" xfId="0" applyFont="1" applyBorder="1" applyAlignment="1">
      <alignment horizontal="left" vertical="top" wrapText="1"/>
    </xf>
    <xf numFmtId="0" fontId="12" fillId="2" borderId="0" xfId="0" applyNumberFormat="1" applyFont="1" applyFill="1" applyBorder="1" applyAlignment="1">
      <alignment horizontal="left"/>
    </xf>
    <xf numFmtId="0" fontId="10" fillId="0" borderId="0" xfId="0" applyNumberFormat="1" applyFont="1" applyFill="1" applyBorder="1" applyAlignment="1">
      <alignment horizontal="right" vertical="center"/>
    </xf>
    <xf numFmtId="3" fontId="13" fillId="0" borderId="0" xfId="0" applyNumberFormat="1" applyFont="1" applyBorder="1" applyAlignment="1">
      <alignment horizontal="left" vertical="top" wrapText="1"/>
    </xf>
    <xf numFmtId="0" fontId="12" fillId="2" borderId="0" xfId="0" quotePrefix="1" applyNumberFormat="1" applyFont="1" applyFill="1" applyBorder="1" applyAlignment="1">
      <alignment horizontal="left" vertical="center"/>
    </xf>
    <xf numFmtId="3" fontId="13" fillId="3" borderId="0" xfId="0" applyNumberFormat="1" applyFont="1" applyFill="1" applyBorder="1" applyAlignment="1" applyProtection="1">
      <alignment horizontal="left" vertical="top" wrapText="1"/>
      <protection locked="0"/>
    </xf>
    <xf numFmtId="0" fontId="16" fillId="0" borderId="0" xfId="0" applyNumberFormat="1" applyFont="1" applyBorder="1" applyAlignment="1">
      <alignment horizontal="left"/>
    </xf>
    <xf numFmtId="164" fontId="8" fillId="0" borderId="4" xfId="0" quotePrefix="1" applyFont="1" applyBorder="1" applyAlignment="1" applyProtection="1">
      <alignment horizontal="center"/>
    </xf>
    <xf numFmtId="164" fontId="8" fillId="0" borderId="5" xfId="0" quotePrefix="1" applyFont="1" applyBorder="1" applyAlignment="1" applyProtection="1">
      <alignment horizontal="center"/>
    </xf>
    <xf numFmtId="164" fontId="8" fillId="0" borderId="14" xfId="0" quotePrefix="1" applyFont="1" applyBorder="1" applyAlignment="1" applyProtection="1">
      <alignment horizontal="center"/>
    </xf>
    <xf numFmtId="164" fontId="15" fillId="0" borderId="3" xfId="0" applyFont="1" applyBorder="1" applyAlignment="1" applyProtection="1">
      <alignment horizontal="center"/>
    </xf>
    <xf numFmtId="164" fontId="15" fillId="0" borderId="0" xfId="0" quotePrefix="1" applyFont="1" applyBorder="1" applyAlignment="1" applyProtection="1">
      <alignment horizontal="center"/>
    </xf>
    <xf numFmtId="164" fontId="15" fillId="0" borderId="12" xfId="0" quotePrefix="1" applyFont="1" applyBorder="1" applyAlignment="1" applyProtection="1">
      <alignment horizontal="center"/>
    </xf>
    <xf numFmtId="164" fontId="15" fillId="0" borderId="0" xfId="0" applyFont="1" applyBorder="1" applyAlignment="1" applyProtection="1">
      <alignment horizontal="center"/>
    </xf>
    <xf numFmtId="164" fontId="15" fillId="0" borderId="12" xfId="0" applyFont="1" applyBorder="1" applyAlignment="1" applyProtection="1">
      <alignment horizontal="center"/>
    </xf>
    <xf numFmtId="164" fontId="9" fillId="0" borderId="3" xfId="0" applyFont="1" applyBorder="1" applyAlignment="1" applyProtection="1">
      <alignment horizontal="center"/>
    </xf>
    <xf numFmtId="164" fontId="9" fillId="0" borderId="0" xfId="0" applyFont="1" applyBorder="1" applyAlignment="1" applyProtection="1">
      <alignment horizontal="center"/>
    </xf>
    <xf numFmtId="164" fontId="9" fillId="0" borderId="12" xfId="0" applyFont="1" applyBorder="1" applyAlignment="1" applyProtection="1">
      <alignment horizontal="center"/>
    </xf>
    <xf numFmtId="49" fontId="10" fillId="0" borderId="4" xfId="0" applyNumberFormat="1" applyFont="1" applyBorder="1" applyAlignment="1" applyProtection="1">
      <alignment horizontal="center"/>
    </xf>
    <xf numFmtId="49" fontId="10" fillId="0" borderId="20" xfId="0" applyNumberFormat="1" applyFont="1" applyBorder="1" applyAlignment="1" applyProtection="1">
      <alignment horizontal="center"/>
    </xf>
    <xf numFmtId="172" fontId="9" fillId="0" borderId="3" xfId="0" quotePrefix="1" applyNumberFormat="1" applyFont="1" applyBorder="1" applyAlignment="1" applyProtection="1">
      <alignment horizontal="center"/>
    </xf>
    <xf numFmtId="172" fontId="9" fillId="0" borderId="0" xfId="0" quotePrefix="1" applyNumberFormat="1" applyFont="1" applyBorder="1" applyAlignment="1" applyProtection="1">
      <alignment horizontal="center"/>
    </xf>
    <xf numFmtId="172" fontId="9" fillId="0" borderId="12" xfId="0" quotePrefix="1" applyNumberFormat="1" applyFont="1" applyBorder="1" applyAlignment="1" applyProtection="1">
      <alignment horizontal="center"/>
    </xf>
    <xf numFmtId="0" fontId="10" fillId="0" borderId="5" xfId="0" applyNumberFormat="1" applyFont="1" applyBorder="1" applyAlignment="1">
      <alignment horizontal="left"/>
    </xf>
    <xf numFmtId="0" fontId="10" fillId="0" borderId="21" xfId="0" applyNumberFormat="1" applyFont="1" applyBorder="1" applyAlignment="1">
      <alignment horizontal="left"/>
    </xf>
    <xf numFmtId="164" fontId="10" fillId="0" borderId="20" xfId="0" quotePrefix="1" applyFont="1" applyBorder="1" applyAlignment="1" applyProtection="1">
      <alignment horizontal="center"/>
    </xf>
    <xf numFmtId="164" fontId="10" fillId="0" borderId="21" xfId="0" quotePrefix="1" applyFont="1" applyBorder="1" applyAlignment="1" applyProtection="1">
      <alignment horizontal="center"/>
    </xf>
    <xf numFmtId="164" fontId="10" fillId="0" borderId="22" xfId="0" quotePrefix="1" applyFont="1" applyBorder="1" applyAlignment="1" applyProtection="1">
      <alignment horizontal="center"/>
    </xf>
    <xf numFmtId="0" fontId="13" fillId="0" borderId="0" xfId="0" quotePrefix="1" applyNumberFormat="1" applyFont="1" applyBorder="1" applyAlignment="1" applyProtection="1">
      <alignment horizontal="right"/>
      <protection locked="0"/>
    </xf>
    <xf numFmtId="0" fontId="13" fillId="0" borderId="0" xfId="0" quotePrefix="1" applyNumberFormat="1" applyFont="1" applyBorder="1" applyAlignment="1">
      <alignment horizontal="left" wrapText="1"/>
    </xf>
    <xf numFmtId="0" fontId="13" fillId="0" borderId="0" xfId="0" applyNumberFormat="1" applyFont="1" applyBorder="1" applyAlignment="1">
      <alignment horizontal="center"/>
    </xf>
    <xf numFmtId="164" fontId="11" fillId="3" borderId="0" xfId="0" applyFont="1" applyFill="1" applyBorder="1" applyAlignment="1">
      <alignment horizontal="left" vertical="top" wrapText="1"/>
    </xf>
    <xf numFmtId="0" fontId="13" fillId="0" borderId="0" xfId="0" quotePrefix="1" applyNumberFormat="1" applyFont="1" applyBorder="1" applyAlignment="1">
      <alignment horizontal="left"/>
    </xf>
    <xf numFmtId="0" fontId="12" fillId="0" borderId="0" xfId="0" applyNumberFormat="1" applyFont="1" applyFill="1" applyBorder="1" applyAlignment="1">
      <alignment horizontal="left" vertical="center"/>
    </xf>
    <xf numFmtId="49" fontId="17" fillId="0" borderId="0" xfId="0" applyNumberFormat="1" applyFont="1" applyBorder="1" applyAlignment="1">
      <alignment horizontal="center"/>
    </xf>
    <xf numFmtId="0" fontId="10" fillId="0" borderId="12" xfId="0" applyNumberFormat="1" applyFont="1" applyBorder="1" applyAlignment="1">
      <alignment horizontal="right" wrapText="1"/>
    </xf>
    <xf numFmtId="172" fontId="9" fillId="0" borderId="0" xfId="0" applyNumberFormat="1" applyFont="1" applyBorder="1" applyAlignment="1">
      <alignment horizontal="center"/>
    </xf>
    <xf numFmtId="164" fontId="10" fillId="0" borderId="2" xfId="0" applyFont="1" applyBorder="1" applyAlignment="1">
      <alignment horizontal="center"/>
    </xf>
    <xf numFmtId="164" fontId="10" fillId="0" borderId="21" xfId="0" applyFont="1" applyBorder="1" applyAlignment="1">
      <alignment horizontal="center"/>
    </xf>
    <xf numFmtId="164" fontId="7" fillId="0" borderId="0" xfId="0" applyFont="1" applyBorder="1" applyAlignment="1">
      <alignment horizontal="center" wrapText="1"/>
    </xf>
    <xf numFmtId="164" fontId="0" fillId="0" borderId="0" xfId="0" applyAlignment="1">
      <alignment wrapText="1"/>
    </xf>
    <xf numFmtId="166" fontId="9" fillId="0" borderId="0" xfId="0" applyNumberFormat="1" applyFont="1" applyAlignment="1">
      <alignment horizontal="center"/>
    </xf>
    <xf numFmtId="164" fontId="21" fillId="0" borderId="0" xfId="0" applyFont="1" applyAlignment="1">
      <alignment horizontal="center"/>
    </xf>
    <xf numFmtId="164" fontId="15" fillId="0" borderId="0" xfId="0" applyFont="1" applyBorder="1" applyAlignment="1">
      <alignment horizontal="center"/>
    </xf>
    <xf numFmtId="164" fontId="9" fillId="0" borderId="0" xfId="0" applyFont="1" applyBorder="1" applyAlignment="1">
      <alignment horizontal="center"/>
    </xf>
    <xf numFmtId="5" fontId="10" fillId="3" borderId="7" xfId="0" applyNumberFormat="1" applyFont="1" applyFill="1" applyBorder="1" applyAlignment="1">
      <alignment horizontal="center" wrapText="1"/>
    </xf>
    <xf numFmtId="5" fontId="10" fillId="3" borderId="23" xfId="0" applyNumberFormat="1" applyFont="1" applyFill="1" applyBorder="1" applyAlignment="1">
      <alignment horizontal="center" wrapText="1"/>
    </xf>
    <xf numFmtId="5" fontId="10" fillId="3" borderId="8" xfId="0" applyNumberFormat="1" applyFont="1" applyFill="1" applyBorder="1" applyAlignment="1">
      <alignment horizontal="right"/>
    </xf>
    <xf numFmtId="5" fontId="10" fillId="3" borderId="8" xfId="0" applyNumberFormat="1" applyFont="1" applyFill="1" applyBorder="1" applyAlignment="1">
      <alignment horizontal="right" wrapText="1"/>
    </xf>
    <xf numFmtId="5" fontId="10" fillId="3" borderId="8" xfId="2" applyNumberFormat="1" applyFont="1" applyFill="1" applyBorder="1" applyAlignment="1">
      <alignment horizontal="right"/>
    </xf>
    <xf numFmtId="5" fontId="10" fillId="3" borderId="8" xfId="0" applyNumberFormat="1" applyFont="1" applyFill="1" applyBorder="1" applyAlignment="1">
      <alignment horizontal="right" vertical="top"/>
    </xf>
    <xf numFmtId="5" fontId="10" fillId="3" borderId="8" xfId="0" applyNumberFormat="1" applyFont="1" applyFill="1" applyBorder="1" applyAlignment="1">
      <alignment horizontal="right" vertical="center" wrapText="1"/>
    </xf>
    <xf numFmtId="5" fontId="10" fillId="3" borderId="8" xfId="0" applyNumberFormat="1" applyFont="1" applyFill="1" applyBorder="1" applyAlignment="1">
      <alignment horizontal="right" vertical="top" wrapText="1"/>
    </xf>
    <xf numFmtId="5" fontId="10" fillId="3" borderId="8" xfId="0" applyNumberFormat="1" applyFont="1" applyFill="1" applyBorder="1" applyAlignment="1">
      <alignment horizontal="right" vertical="center"/>
    </xf>
    <xf numFmtId="9" fontId="13" fillId="4" borderId="0" xfId="4" applyFont="1" applyFill="1" applyBorder="1" applyAlignment="1" applyProtection="1">
      <alignment horizontal="left"/>
      <protection locked="0"/>
    </xf>
    <xf numFmtId="164" fontId="0" fillId="0" borderId="0" xfId="0" applyAlignment="1">
      <alignment horizontal="left" wrapText="1"/>
    </xf>
    <xf numFmtId="164" fontId="0" fillId="0" borderId="12" xfId="0" applyBorder="1" applyAlignment="1">
      <alignment horizontal="left" wrapText="1"/>
    </xf>
    <xf numFmtId="164" fontId="5" fillId="0" borderId="0" xfId="0" applyFont="1" applyAlignment="1">
      <alignment horizontal="left" wrapText="1"/>
    </xf>
    <xf numFmtId="164" fontId="5" fillId="0" borderId="12" xfId="0" applyFont="1" applyBorder="1" applyAlignment="1">
      <alignment horizontal="left" wrapText="1"/>
    </xf>
    <xf numFmtId="0" fontId="13" fillId="3" borderId="12" xfId="0" applyNumberFormat="1" applyFont="1" applyFill="1" applyBorder="1" applyAlignment="1">
      <alignment horizontal="left" vertical="top" wrapText="1"/>
    </xf>
    <xf numFmtId="164" fontId="0" fillId="0" borderId="0" xfId="0" applyAlignment="1">
      <alignment horizontal="left" vertical="top" wrapText="1"/>
    </xf>
    <xf numFmtId="164" fontId="0" fillId="0" borderId="12" xfId="0" applyBorder="1" applyAlignment="1">
      <alignment horizontal="left" vertical="top" wrapText="1"/>
    </xf>
    <xf numFmtId="0" fontId="13" fillId="3" borderId="12" xfId="0" quotePrefix="1" applyNumberFormat="1" applyFont="1" applyFill="1" applyBorder="1" applyAlignment="1">
      <alignment horizontal="left" vertical="top" wrapText="1"/>
    </xf>
    <xf numFmtId="5" fontId="10" fillId="4" borderId="8" xfId="0" applyNumberFormat="1" applyFont="1" applyFill="1" applyBorder="1" applyAlignment="1">
      <alignment horizontal="right"/>
    </xf>
    <xf numFmtId="0" fontId="13" fillId="3" borderId="12" xfId="0" applyNumberFormat="1" applyFont="1" applyFill="1" applyBorder="1" applyAlignment="1">
      <alignment horizontal="left" wrapText="1"/>
    </xf>
    <xf numFmtId="0" fontId="13" fillId="0" borderId="12" xfId="0" applyNumberFormat="1" applyFont="1" applyBorder="1" applyAlignment="1">
      <alignment horizontal="left" vertical="top" wrapText="1"/>
    </xf>
    <xf numFmtId="5" fontId="10" fillId="4" borderId="8" xfId="0" applyNumberFormat="1" applyFont="1" applyFill="1" applyBorder="1" applyAlignment="1">
      <alignment horizontal="right" wrapText="1"/>
    </xf>
    <xf numFmtId="5" fontId="10" fillId="4" borderId="8" xfId="0" applyNumberFormat="1" applyFont="1" applyFill="1" applyBorder="1" applyAlignment="1">
      <alignment horizontal="right" vertical="center" wrapText="1"/>
    </xf>
    <xf numFmtId="0" fontId="13" fillId="0" borderId="12" xfId="0" applyNumberFormat="1" applyFont="1" applyBorder="1" applyAlignment="1">
      <alignment horizontal="left" wrapText="1"/>
    </xf>
    <xf numFmtId="5" fontId="10" fillId="4" borderId="8" xfId="0" applyNumberFormat="1" applyFont="1" applyFill="1" applyBorder="1" applyProtection="1"/>
    <xf numFmtId="6" fontId="10" fillId="4" borderId="9" xfId="0" applyNumberFormat="1" applyFont="1" applyFill="1" applyBorder="1" applyProtection="1"/>
    <xf numFmtId="5" fontId="10" fillId="4" borderId="11" xfId="0" applyNumberFormat="1" applyFont="1" applyFill="1" applyBorder="1" applyProtection="1"/>
    <xf numFmtId="5" fontId="10" fillId="4" borderId="10" xfId="0" applyNumberFormat="1" applyFont="1" applyFill="1" applyBorder="1" applyProtection="1"/>
    <xf numFmtId="5" fontId="10" fillId="4" borderId="23" xfId="0" applyNumberFormat="1" applyFont="1" applyFill="1" applyBorder="1" applyAlignment="1">
      <alignment horizontal="right"/>
    </xf>
    <xf numFmtId="6" fontId="10" fillId="4" borderId="1" xfId="0" applyNumberFormat="1" applyFont="1" applyFill="1" applyBorder="1" applyProtection="1"/>
    <xf numFmtId="6" fontId="10" fillId="4" borderId="24" xfId="0" applyNumberFormat="1" applyFont="1" applyFill="1" applyBorder="1" applyProtection="1"/>
    <xf numFmtId="6" fontId="10" fillId="4" borderId="6" xfId="0" applyNumberFormat="1" applyFont="1" applyFill="1" applyBorder="1" applyProtection="1"/>
    <xf numFmtId="6" fontId="10" fillId="4" borderId="25" xfId="0" applyNumberFormat="1" applyFont="1" applyFill="1" applyBorder="1" applyProtection="1"/>
    <xf numFmtId="5" fontId="10" fillId="4" borderId="21" xfId="0" applyNumberFormat="1" applyFont="1" applyFill="1" applyBorder="1" applyProtection="1"/>
    <xf numFmtId="5" fontId="10" fillId="4" borderId="2" xfId="0" applyNumberFormat="1" applyFont="1" applyFill="1" applyBorder="1" applyProtection="1"/>
    <xf numFmtId="5" fontId="10" fillId="4" borderId="13" xfId="0" applyNumberFormat="1" applyFont="1" applyFill="1" applyBorder="1" applyProtection="1"/>
    <xf numFmtId="5" fontId="10" fillId="4" borderId="1" xfId="0" applyNumberFormat="1" applyFont="1" applyFill="1" applyBorder="1" applyProtection="1"/>
    <xf numFmtId="5" fontId="10" fillId="4" borderId="29" xfId="0" applyNumberFormat="1" applyFont="1" applyFill="1" applyBorder="1" applyProtection="1"/>
    <xf numFmtId="5" fontId="10" fillId="4" borderId="6" xfId="0" applyNumberFormat="1" applyFont="1" applyFill="1" applyBorder="1" applyProtection="1"/>
    <xf numFmtId="5" fontId="10" fillId="4" borderId="25" xfId="0" applyNumberFormat="1" applyFont="1" applyFill="1" applyBorder="1" applyProtection="1"/>
    <xf numFmtId="5" fontId="13" fillId="3" borderId="0" xfId="0" applyNumberFormat="1" applyFont="1" applyFill="1" applyBorder="1" applyAlignment="1" applyProtection="1">
      <alignment horizontal="right"/>
    </xf>
    <xf numFmtId="5" fontId="13" fillId="4" borderId="0" xfId="0" applyNumberFormat="1" applyFont="1" applyFill="1" applyBorder="1" applyProtection="1"/>
    <xf numFmtId="37" fontId="13" fillId="4" borderId="0" xfId="0" applyNumberFormat="1" applyFont="1" applyFill="1" applyBorder="1" applyProtection="1"/>
    <xf numFmtId="5" fontId="13" fillId="4" borderId="0" xfId="2" applyNumberFormat="1" applyFont="1" applyFill="1" applyBorder="1" applyProtection="1"/>
    <xf numFmtId="6" fontId="13" fillId="4" borderId="0" xfId="0" applyNumberFormat="1" applyFont="1" applyFill="1" applyBorder="1"/>
    <xf numFmtId="37" fontId="13" fillId="4" borderId="0" xfId="0" applyNumberFormat="1" applyFont="1" applyFill="1" applyBorder="1"/>
  </cellXfs>
  <cellStyles count="5">
    <cellStyle name="Comma0" xfId="1"/>
    <cellStyle name="Currency" xfId="2" builtinId="4"/>
    <cellStyle name="Currency0" xfId="3"/>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enableFormatConditionsCalculation="0">
    <tabColor indexed="61"/>
  </sheetPr>
  <dimension ref="A1:T2699"/>
  <sheetViews>
    <sheetView tabSelected="1" topLeftCell="B1" zoomScale="85" zoomScaleNormal="70" zoomScaleSheetLayoutView="110" zoomScalePageLayoutView="70" workbookViewId="0">
      <pane xSplit="3" ySplit="8" topLeftCell="E46" activePane="bottomRight" state="frozen"/>
      <selection activeCell="B1" sqref="B1"/>
      <selection pane="topRight" activeCell="F1" sqref="F1"/>
      <selection pane="bottomLeft" activeCell="B9" sqref="B9"/>
      <selection pane="bottomRight" activeCell="E69" sqref="E69"/>
    </sheetView>
  </sheetViews>
  <sheetFormatPr defaultColWidth="10.765625" defaultRowHeight="15.6" x14ac:dyDescent="0.3"/>
  <cols>
    <col min="1" max="1" width="1.23046875" style="1" customWidth="1"/>
    <col min="2" max="2" width="6.84375" style="21" customWidth="1"/>
    <col min="3" max="3" width="8" style="24" hidden="1" customWidth="1"/>
    <col min="4" max="4" width="26" style="18" customWidth="1"/>
    <col min="5" max="5" width="12.765625" style="28" customWidth="1"/>
    <col min="6" max="6" width="12.765625" style="26" customWidth="1"/>
    <col min="7" max="7" width="12.765625" style="8" customWidth="1"/>
    <col min="8" max="9" width="12.61328125" style="11" customWidth="1"/>
    <col min="10" max="10" width="12.61328125" style="10" customWidth="1"/>
    <col min="11" max="11" width="12.61328125" style="1" customWidth="1"/>
    <col min="12" max="12" width="1.23046875" style="1" customWidth="1"/>
    <col min="13" max="13" width="10.765625" style="1" customWidth="1"/>
    <col min="14" max="16384" width="10.765625" style="1"/>
  </cols>
  <sheetData>
    <row r="1" spans="1:16" ht="22.8" x14ac:dyDescent="0.4">
      <c r="A1" s="2"/>
      <c r="B1" s="209" t="s">
        <v>135</v>
      </c>
      <c r="C1" s="209"/>
      <c r="D1" s="209"/>
      <c r="E1" s="209"/>
      <c r="F1" s="209"/>
      <c r="G1" s="209"/>
      <c r="H1" s="209"/>
      <c r="I1" s="209"/>
      <c r="J1" s="209"/>
      <c r="K1" s="209"/>
      <c r="L1" s="2" t="s">
        <v>3</v>
      </c>
    </row>
    <row r="2" spans="1:16" ht="23.55" customHeight="1" x14ac:dyDescent="0.4">
      <c r="A2" s="2"/>
      <c r="B2" s="241" t="s">
        <v>93</v>
      </c>
      <c r="C2" s="241"/>
      <c r="D2" s="241"/>
      <c r="E2" s="241"/>
      <c r="F2" s="241"/>
      <c r="G2" s="241"/>
      <c r="H2" s="241"/>
      <c r="I2" s="241"/>
      <c r="J2" s="241"/>
      <c r="K2" s="241"/>
      <c r="L2" s="2"/>
    </row>
    <row r="3" spans="1:16" ht="22.8" x14ac:dyDescent="0.4">
      <c r="B3" s="239" t="s">
        <v>133</v>
      </c>
      <c r="C3" s="240"/>
      <c r="D3" s="240"/>
      <c r="E3" s="240"/>
      <c r="F3" s="240"/>
      <c r="G3" s="240"/>
      <c r="H3" s="240"/>
      <c r="I3" s="240"/>
      <c r="J3" s="240"/>
      <c r="K3" s="240"/>
      <c r="L3" s="2"/>
      <c r="N3" s="237"/>
      <c r="O3" s="237"/>
      <c r="P3" s="238"/>
    </row>
    <row r="4" spans="1:16" ht="20.399999999999999" x14ac:dyDescent="0.35">
      <c r="A4" s="2"/>
      <c r="B4" s="242" t="s">
        <v>91</v>
      </c>
      <c r="C4" s="242"/>
      <c r="D4" s="242"/>
      <c r="E4" s="242"/>
      <c r="F4" s="242"/>
      <c r="G4" s="242"/>
      <c r="H4" s="242"/>
      <c r="I4" s="242"/>
      <c r="J4" s="242"/>
      <c r="K4" s="242"/>
      <c r="L4" s="2"/>
      <c r="M4" s="22"/>
    </row>
    <row r="5" spans="1:16" ht="20.399999999999999" x14ac:dyDescent="0.35">
      <c r="A5" s="2"/>
      <c r="B5" s="234">
        <v>44196</v>
      </c>
      <c r="C5" s="234"/>
      <c r="D5" s="234"/>
      <c r="E5" s="234"/>
      <c r="F5" s="234"/>
      <c r="G5" s="234"/>
      <c r="H5" s="234"/>
      <c r="I5" s="234"/>
      <c r="J5" s="234"/>
      <c r="K5" s="234"/>
      <c r="L5" s="2"/>
    </row>
    <row r="6" spans="1:16" ht="6" customHeight="1" thickBot="1" x14ac:dyDescent="0.3">
      <c r="A6" s="2"/>
      <c r="B6" s="235"/>
      <c r="C6" s="235"/>
      <c r="D6" s="235"/>
      <c r="E6" s="235"/>
      <c r="F6" s="236"/>
      <c r="G6" s="235"/>
      <c r="H6" s="235"/>
      <c r="I6" s="235"/>
      <c r="J6" s="235"/>
      <c r="K6" s="235"/>
      <c r="L6" s="2"/>
    </row>
    <row r="7" spans="1:16" s="17" customFormat="1" ht="17.399999999999999" x14ac:dyDescent="0.3">
      <c r="A7" s="16"/>
      <c r="B7" s="86" t="s">
        <v>136</v>
      </c>
      <c r="C7" s="87"/>
      <c r="D7" s="88"/>
      <c r="E7" s="89" t="s">
        <v>105</v>
      </c>
      <c r="F7" s="90" t="s">
        <v>187</v>
      </c>
      <c r="G7" s="90" t="s">
        <v>2</v>
      </c>
      <c r="H7" s="90" t="s">
        <v>49</v>
      </c>
      <c r="I7" s="91" t="s">
        <v>109</v>
      </c>
      <c r="J7" s="91" t="s">
        <v>106</v>
      </c>
      <c r="K7" s="92" t="s">
        <v>106</v>
      </c>
      <c r="L7" s="16"/>
    </row>
    <row r="8" spans="1:16" s="17" customFormat="1" ht="20.25" customHeight="1" thickBot="1" x14ac:dyDescent="0.35">
      <c r="A8" s="16"/>
      <c r="B8" s="93" t="s">
        <v>0</v>
      </c>
      <c r="C8" s="93" t="s">
        <v>73</v>
      </c>
      <c r="D8" s="94" t="s">
        <v>4</v>
      </c>
      <c r="E8" s="95">
        <v>2020</v>
      </c>
      <c r="F8" s="96">
        <v>43708</v>
      </c>
      <c r="G8" s="97">
        <v>2019</v>
      </c>
      <c r="H8" s="98">
        <v>2019</v>
      </c>
      <c r="I8" s="99" t="s">
        <v>158</v>
      </c>
      <c r="J8" s="99">
        <v>2018</v>
      </c>
      <c r="K8" s="100">
        <v>2017</v>
      </c>
      <c r="L8" s="16"/>
      <c r="M8" s="17" t="s">
        <v>3</v>
      </c>
    </row>
    <row r="9" spans="1:16" ht="15" x14ac:dyDescent="0.25">
      <c r="A9" s="2"/>
      <c r="B9" s="45"/>
      <c r="C9" s="45"/>
      <c r="D9" s="46"/>
      <c r="E9" s="101"/>
      <c r="F9" s="102"/>
      <c r="G9" s="103"/>
      <c r="H9" s="104"/>
      <c r="I9" s="104"/>
      <c r="J9" s="103"/>
      <c r="K9" s="105"/>
      <c r="L9" s="2"/>
    </row>
    <row r="10" spans="1:16" ht="15" x14ac:dyDescent="0.25">
      <c r="A10" s="2"/>
      <c r="B10" s="45"/>
      <c r="C10" s="45"/>
      <c r="D10" s="106" t="s">
        <v>134</v>
      </c>
      <c r="E10" s="101"/>
      <c r="F10" s="102"/>
      <c r="G10" s="103"/>
      <c r="H10" s="103"/>
      <c r="I10" s="103"/>
      <c r="J10" s="103"/>
      <c r="K10" s="105"/>
      <c r="L10" s="2"/>
    </row>
    <row r="11" spans="1:16" ht="15" x14ac:dyDescent="0.25">
      <c r="A11" s="2"/>
      <c r="B11" s="45" t="s">
        <v>3</v>
      </c>
      <c r="C11" s="45">
        <v>5100</v>
      </c>
      <c r="D11" s="107" t="s">
        <v>141</v>
      </c>
      <c r="E11" s="267">
        <f>E14-E13</f>
        <v>0</v>
      </c>
      <c r="F11" s="109">
        <v>0</v>
      </c>
      <c r="G11" s="109">
        <f>F11/8*12</f>
        <v>0</v>
      </c>
      <c r="H11" s="110">
        <v>0</v>
      </c>
      <c r="I11" s="287">
        <f>E11-H11</f>
        <v>0</v>
      </c>
      <c r="J11" s="110">
        <v>0</v>
      </c>
      <c r="K11" s="111">
        <v>0</v>
      </c>
      <c r="L11" s="2"/>
    </row>
    <row r="12" spans="1:16" ht="15" hidden="1" x14ac:dyDescent="0.25">
      <c r="A12" s="2"/>
      <c r="B12" s="45"/>
      <c r="C12" s="45" t="s">
        <v>95</v>
      </c>
      <c r="D12" s="112" t="s">
        <v>94</v>
      </c>
      <c r="E12" s="113">
        <v>0</v>
      </c>
      <c r="F12" s="114"/>
      <c r="G12" s="103"/>
      <c r="H12" s="104">
        <v>0</v>
      </c>
      <c r="I12" s="288"/>
      <c r="J12" s="104"/>
      <c r="K12" s="115"/>
      <c r="L12" s="2"/>
    </row>
    <row r="13" spans="1:16" ht="15" x14ac:dyDescent="0.25">
      <c r="A13" s="2"/>
      <c r="B13" s="45" t="s">
        <v>3</v>
      </c>
      <c r="C13" s="45" t="s">
        <v>6</v>
      </c>
      <c r="D13" s="107" t="s">
        <v>142</v>
      </c>
      <c r="E13" s="101">
        <f>Narrative!F18</f>
        <v>0</v>
      </c>
      <c r="F13" s="102">
        <v>0</v>
      </c>
      <c r="G13" s="116">
        <v>0</v>
      </c>
      <c r="H13" s="103">
        <v>0</v>
      </c>
      <c r="I13" s="285">
        <f>E13-H13</f>
        <v>0</v>
      </c>
      <c r="J13" s="103">
        <v>0</v>
      </c>
      <c r="K13" s="105">
        <v>0</v>
      </c>
      <c r="L13" s="2"/>
      <c r="M13" s="8"/>
    </row>
    <row r="14" spans="1:16" thickBot="1" x14ac:dyDescent="0.3">
      <c r="A14" s="2"/>
      <c r="B14" s="117"/>
      <c r="C14" s="45"/>
      <c r="D14" s="118" t="s">
        <v>157</v>
      </c>
      <c r="E14" s="268">
        <f>E28-E26-E22</f>
        <v>0</v>
      </c>
      <c r="F14" s="272">
        <f t="shared" ref="F14:K14" si="0">SUM(F11:F13)</f>
        <v>0</v>
      </c>
      <c r="G14" s="272">
        <f t="shared" si="0"/>
        <v>0</v>
      </c>
      <c r="H14" s="272">
        <f t="shared" si="0"/>
        <v>0</v>
      </c>
      <c r="I14" s="272">
        <f t="shared" si="0"/>
        <v>0</v>
      </c>
      <c r="J14" s="272">
        <f t="shared" si="0"/>
        <v>0</v>
      </c>
      <c r="K14" s="273">
        <f t="shared" si="0"/>
        <v>0</v>
      </c>
      <c r="L14" s="2"/>
    </row>
    <row r="15" spans="1:16" ht="15" x14ac:dyDescent="0.25">
      <c r="A15" s="2"/>
      <c r="B15" s="117"/>
      <c r="C15" s="45"/>
      <c r="D15" s="46"/>
      <c r="E15" s="101"/>
      <c r="F15" s="102"/>
      <c r="G15" s="103"/>
      <c r="H15" s="103"/>
      <c r="I15" s="103"/>
      <c r="J15" s="103"/>
      <c r="K15" s="105"/>
      <c r="L15" s="2"/>
    </row>
    <row r="16" spans="1:16" ht="15" x14ac:dyDescent="0.25">
      <c r="A16" s="2"/>
      <c r="B16" s="117"/>
      <c r="C16" s="45"/>
      <c r="D16" s="119" t="s">
        <v>7</v>
      </c>
      <c r="E16" s="101"/>
      <c r="F16" s="102"/>
      <c r="G16" s="103"/>
      <c r="H16" s="103"/>
      <c r="I16" s="103"/>
      <c r="J16" s="103"/>
      <c r="K16" s="105"/>
      <c r="L16" s="2"/>
    </row>
    <row r="17" spans="1:12" ht="15" x14ac:dyDescent="0.25">
      <c r="A17" s="2"/>
      <c r="B17" s="117" t="s">
        <v>3</v>
      </c>
      <c r="C17" s="45" t="s">
        <v>8</v>
      </c>
      <c r="D17" s="46" t="s">
        <v>159</v>
      </c>
      <c r="E17" s="120">
        <f>+Narrative!F25</f>
        <v>0</v>
      </c>
      <c r="F17" s="121">
        <v>0</v>
      </c>
      <c r="G17" s="122">
        <f>F17/8*12</f>
        <v>0</v>
      </c>
      <c r="H17" s="122">
        <v>0</v>
      </c>
      <c r="I17" s="286">
        <f t="shared" ref="I17:I21" si="1">E17-H17</f>
        <v>0</v>
      </c>
      <c r="J17" s="122">
        <v>0</v>
      </c>
      <c r="K17" s="123">
        <v>0</v>
      </c>
      <c r="L17" s="2"/>
    </row>
    <row r="18" spans="1:12" ht="15" x14ac:dyDescent="0.25">
      <c r="A18" s="2"/>
      <c r="B18" s="117" t="s">
        <v>3</v>
      </c>
      <c r="C18" s="45" t="s">
        <v>9</v>
      </c>
      <c r="D18" s="46" t="s">
        <v>160</v>
      </c>
      <c r="E18" s="101">
        <f>+Narrative!F29</f>
        <v>0</v>
      </c>
      <c r="F18" s="102">
        <v>0</v>
      </c>
      <c r="G18" s="124">
        <v>0</v>
      </c>
      <c r="H18" s="103">
        <v>0</v>
      </c>
      <c r="I18" s="285">
        <f t="shared" si="1"/>
        <v>0</v>
      </c>
      <c r="J18" s="103">
        <v>0</v>
      </c>
      <c r="K18" s="105">
        <v>0</v>
      </c>
      <c r="L18" s="2"/>
    </row>
    <row r="19" spans="1:12" ht="15" x14ac:dyDescent="0.25">
      <c r="A19" s="2"/>
      <c r="B19" s="117" t="s">
        <v>3</v>
      </c>
      <c r="C19" s="45">
        <v>5836</v>
      </c>
      <c r="D19" s="46" t="s">
        <v>161</v>
      </c>
      <c r="E19" s="101">
        <f>+Narrative!F33</f>
        <v>0</v>
      </c>
      <c r="F19" s="102">
        <v>0</v>
      </c>
      <c r="G19" s="124">
        <v>0</v>
      </c>
      <c r="H19" s="103">
        <v>0</v>
      </c>
      <c r="I19" s="285">
        <f t="shared" si="1"/>
        <v>0</v>
      </c>
      <c r="J19" s="103">
        <v>0</v>
      </c>
      <c r="K19" s="105">
        <v>0</v>
      </c>
      <c r="L19" s="2"/>
    </row>
    <row r="20" spans="1:12" ht="15" x14ac:dyDescent="0.25">
      <c r="A20" s="2"/>
      <c r="B20" s="117" t="s">
        <v>3</v>
      </c>
      <c r="C20" s="45" t="s">
        <v>10</v>
      </c>
      <c r="D20" s="112" t="s">
        <v>162</v>
      </c>
      <c r="E20" s="101">
        <f>+Narrative!F36</f>
        <v>0</v>
      </c>
      <c r="F20" s="102">
        <v>0</v>
      </c>
      <c r="G20" s="124">
        <v>0</v>
      </c>
      <c r="H20" s="103">
        <v>0</v>
      </c>
      <c r="I20" s="285">
        <f t="shared" si="1"/>
        <v>0</v>
      </c>
      <c r="J20" s="103">
        <v>0</v>
      </c>
      <c r="K20" s="105">
        <v>0</v>
      </c>
      <c r="L20" s="2"/>
    </row>
    <row r="21" spans="1:12" ht="15" x14ac:dyDescent="0.25">
      <c r="A21" s="2"/>
      <c r="B21" s="117" t="s">
        <v>3</v>
      </c>
      <c r="C21" s="45" t="s">
        <v>11</v>
      </c>
      <c r="D21" s="112" t="s">
        <v>190</v>
      </c>
      <c r="E21" s="101">
        <f>+Narrative!F39</f>
        <v>0</v>
      </c>
      <c r="F21" s="102">
        <v>0</v>
      </c>
      <c r="G21" s="124">
        <v>0</v>
      </c>
      <c r="H21" s="103">
        <v>0</v>
      </c>
      <c r="I21" s="285">
        <f t="shared" si="1"/>
        <v>0</v>
      </c>
      <c r="J21" s="103">
        <v>0</v>
      </c>
      <c r="K21" s="105">
        <v>0</v>
      </c>
      <c r="L21" s="2"/>
    </row>
    <row r="22" spans="1:12" thickBot="1" x14ac:dyDescent="0.3">
      <c r="A22" s="2"/>
      <c r="B22" s="117" t="s">
        <v>3</v>
      </c>
      <c r="C22" s="45"/>
      <c r="D22" s="125" t="s">
        <v>12</v>
      </c>
      <c r="E22" s="268">
        <f>SUM(E17:E21)</f>
        <v>0</v>
      </c>
      <c r="F22" s="272">
        <f>SUM(F17:F21)</f>
        <v>0</v>
      </c>
      <c r="G22" s="272">
        <f>SUM(G17:G21)</f>
        <v>0</v>
      </c>
      <c r="H22" s="272">
        <f>SUM(H17:H21)</f>
        <v>0</v>
      </c>
      <c r="I22" s="272">
        <f>E22-H22</f>
        <v>0</v>
      </c>
      <c r="J22" s="272">
        <f>SUM(J17:J21)</f>
        <v>0</v>
      </c>
      <c r="K22" s="273">
        <f>SUM(K17:K21)</f>
        <v>0</v>
      </c>
      <c r="L22" s="2"/>
    </row>
    <row r="23" spans="1:12" ht="15" x14ac:dyDescent="0.25">
      <c r="A23" s="2"/>
      <c r="B23" s="117" t="s">
        <v>3</v>
      </c>
      <c r="C23" s="45"/>
      <c r="D23" s="118"/>
      <c r="E23" s="126"/>
      <c r="F23" s="127"/>
      <c r="G23" s="127"/>
      <c r="H23" s="127"/>
      <c r="I23" s="127"/>
      <c r="J23" s="127"/>
      <c r="K23" s="128"/>
      <c r="L23" s="2"/>
    </row>
    <row r="24" spans="1:12" ht="15" x14ac:dyDescent="0.25">
      <c r="A24" s="2"/>
      <c r="B24" s="117" t="s">
        <v>3</v>
      </c>
      <c r="C24" s="45"/>
      <c r="D24" s="106" t="s">
        <v>113</v>
      </c>
      <c r="E24" s="101"/>
      <c r="F24" s="102"/>
      <c r="G24" s="103" t="s">
        <v>3</v>
      </c>
      <c r="H24" s="103"/>
      <c r="I24" s="103"/>
      <c r="J24" s="103"/>
      <c r="K24" s="105"/>
      <c r="L24" s="2"/>
    </row>
    <row r="25" spans="1:12" ht="15" x14ac:dyDescent="0.25">
      <c r="A25" s="2"/>
      <c r="B25" s="117" t="s">
        <v>3</v>
      </c>
      <c r="C25" s="45"/>
      <c r="D25" s="112" t="s">
        <v>163</v>
      </c>
      <c r="E25" s="108">
        <f>E113</f>
        <v>0</v>
      </c>
      <c r="F25" s="129">
        <v>0</v>
      </c>
      <c r="G25" s="130">
        <f>G113</f>
        <v>0</v>
      </c>
      <c r="H25" s="131">
        <f>H113</f>
        <v>0</v>
      </c>
      <c r="I25" s="284">
        <f>E25-H25</f>
        <v>0</v>
      </c>
      <c r="J25" s="131">
        <f>J113</f>
        <v>0</v>
      </c>
      <c r="K25" s="132">
        <f>K113</f>
        <v>0</v>
      </c>
      <c r="L25" s="2"/>
    </row>
    <row r="26" spans="1:12" thickBot="1" x14ac:dyDescent="0.3">
      <c r="A26" s="2"/>
      <c r="B26" s="45" t="s">
        <v>3</v>
      </c>
      <c r="C26" s="45"/>
      <c r="D26" s="125" t="s">
        <v>246</v>
      </c>
      <c r="E26" s="268">
        <f t="shared" ref="E26:K26" si="2">SUM(E25:E25)</f>
        <v>0</v>
      </c>
      <c r="F26" s="272">
        <f t="shared" si="2"/>
        <v>0</v>
      </c>
      <c r="G26" s="272">
        <f t="shared" si="2"/>
        <v>0</v>
      </c>
      <c r="H26" s="272">
        <f t="shared" si="2"/>
        <v>0</v>
      </c>
      <c r="I26" s="272">
        <f t="shared" si="2"/>
        <v>0</v>
      </c>
      <c r="J26" s="272">
        <f t="shared" si="2"/>
        <v>0</v>
      </c>
      <c r="K26" s="273">
        <f t="shared" si="2"/>
        <v>0</v>
      </c>
      <c r="L26" s="2"/>
    </row>
    <row r="27" spans="1:12" ht="15" x14ac:dyDescent="0.25">
      <c r="A27" s="2"/>
      <c r="B27" s="45" t="s">
        <v>3</v>
      </c>
      <c r="C27" s="45"/>
      <c r="D27" s="107"/>
      <c r="E27" s="101"/>
      <c r="F27" s="102"/>
      <c r="G27" s="103"/>
      <c r="H27" s="103"/>
      <c r="I27" s="103"/>
      <c r="J27" s="103"/>
      <c r="K27" s="105"/>
      <c r="L27" s="2"/>
    </row>
    <row r="28" spans="1:12" thickBot="1" x14ac:dyDescent="0.3">
      <c r="A28" s="2"/>
      <c r="B28" s="45" t="s">
        <v>3</v>
      </c>
      <c r="C28" s="45"/>
      <c r="D28" s="133" t="s">
        <v>144</v>
      </c>
      <c r="E28" s="269">
        <f>E115</f>
        <v>0</v>
      </c>
      <c r="F28" s="274">
        <f>F14+F22+F26</f>
        <v>0</v>
      </c>
      <c r="G28" s="274">
        <f>G14+G22+G26</f>
        <v>0</v>
      </c>
      <c r="H28" s="274">
        <f>H14+H22+H26</f>
        <v>0</v>
      </c>
      <c r="I28" s="274">
        <f>E28-H28</f>
        <v>0</v>
      </c>
      <c r="J28" s="274">
        <f>J14+J22+J26</f>
        <v>0</v>
      </c>
      <c r="K28" s="275">
        <f>K14+K22+K26</f>
        <v>0</v>
      </c>
      <c r="L28" s="2"/>
    </row>
    <row r="29" spans="1:12" thickTop="1" x14ac:dyDescent="0.25">
      <c r="A29" s="2"/>
      <c r="B29" s="45" t="s">
        <v>3</v>
      </c>
      <c r="C29" s="45"/>
      <c r="D29" s="107"/>
      <c r="E29" s="101"/>
      <c r="F29" s="102"/>
      <c r="G29" s="103"/>
      <c r="H29" s="103"/>
      <c r="I29" s="103"/>
      <c r="J29" s="103"/>
      <c r="K29" s="105"/>
      <c r="L29" s="2"/>
    </row>
    <row r="30" spans="1:12" ht="15" x14ac:dyDescent="0.25">
      <c r="A30" s="2"/>
      <c r="B30" s="45" t="s">
        <v>3</v>
      </c>
      <c r="C30" s="45"/>
      <c r="D30" s="112"/>
      <c r="E30" s="101"/>
      <c r="F30" s="102"/>
      <c r="G30" s="103"/>
      <c r="H30" s="103"/>
      <c r="I30" s="103"/>
      <c r="J30" s="103"/>
      <c r="K30" s="105"/>
      <c r="L30" s="2"/>
    </row>
    <row r="31" spans="1:12" ht="15" x14ac:dyDescent="0.25">
      <c r="A31" s="2"/>
      <c r="B31" s="45" t="s">
        <v>3</v>
      </c>
      <c r="C31" s="45"/>
      <c r="D31" s="119" t="s">
        <v>13</v>
      </c>
      <c r="E31" s="101"/>
      <c r="F31" s="102"/>
      <c r="G31" s="103"/>
      <c r="H31" s="103"/>
      <c r="I31" s="103"/>
      <c r="J31" s="103"/>
      <c r="K31" s="105"/>
      <c r="L31" s="2"/>
    </row>
    <row r="32" spans="1:12" ht="15" x14ac:dyDescent="0.25">
      <c r="A32" s="2"/>
      <c r="B32" s="45" t="s">
        <v>3</v>
      </c>
      <c r="C32" s="45" t="s">
        <v>14</v>
      </c>
      <c r="D32" s="46" t="s">
        <v>164</v>
      </c>
      <c r="E32" s="108">
        <f>+Narrative!F58</f>
        <v>0</v>
      </c>
      <c r="F32" s="129">
        <v>0</v>
      </c>
      <c r="G32" s="131">
        <f>F32/8*12</f>
        <v>0</v>
      </c>
      <c r="H32" s="131">
        <v>0</v>
      </c>
      <c r="I32" s="284">
        <f t="shared" ref="I32:I34" si="3">E32-H32</f>
        <v>0</v>
      </c>
      <c r="J32" s="131">
        <v>0</v>
      </c>
      <c r="K32" s="134">
        <v>0</v>
      </c>
      <c r="L32" s="2"/>
    </row>
    <row r="33" spans="1:13" ht="15" x14ac:dyDescent="0.25">
      <c r="A33" s="2"/>
      <c r="B33" s="45" t="s">
        <v>3</v>
      </c>
      <c r="C33" s="45" t="s">
        <v>15</v>
      </c>
      <c r="D33" s="46" t="s">
        <v>165</v>
      </c>
      <c r="E33" s="101">
        <f>+Narrative!F63</f>
        <v>0</v>
      </c>
      <c r="F33" s="102">
        <v>0</v>
      </c>
      <c r="G33" s="124">
        <v>0</v>
      </c>
      <c r="H33" s="103">
        <v>0</v>
      </c>
      <c r="I33" s="285">
        <f t="shared" si="3"/>
        <v>0</v>
      </c>
      <c r="J33" s="103">
        <v>0</v>
      </c>
      <c r="K33" s="105">
        <v>0</v>
      </c>
      <c r="L33" s="2"/>
    </row>
    <row r="34" spans="1:13" ht="15" x14ac:dyDescent="0.25">
      <c r="A34" s="2"/>
      <c r="B34" s="45" t="s">
        <v>3</v>
      </c>
      <c r="C34" s="45" t="s">
        <v>16</v>
      </c>
      <c r="D34" s="46" t="s">
        <v>166</v>
      </c>
      <c r="E34" s="101">
        <f>+Narrative!F68</f>
        <v>0</v>
      </c>
      <c r="F34" s="102">
        <v>0</v>
      </c>
      <c r="G34" s="124">
        <v>0</v>
      </c>
      <c r="H34" s="103">
        <v>0</v>
      </c>
      <c r="I34" s="285">
        <f t="shared" si="3"/>
        <v>0</v>
      </c>
      <c r="J34" s="103">
        <v>0</v>
      </c>
      <c r="K34" s="105">
        <v>0</v>
      </c>
      <c r="L34" s="2"/>
    </row>
    <row r="35" spans="1:13" thickBot="1" x14ac:dyDescent="0.3">
      <c r="A35" s="2"/>
      <c r="B35" s="45" t="s">
        <v>3</v>
      </c>
      <c r="C35" s="45"/>
      <c r="D35" s="118" t="s">
        <v>103</v>
      </c>
      <c r="E35" s="268">
        <f>SUM(E32:E34)</f>
        <v>0</v>
      </c>
      <c r="F35" s="272">
        <f>SUM(F32:F34)</f>
        <v>0</v>
      </c>
      <c r="G35" s="272">
        <f>SUM(G32:G34)</f>
        <v>0</v>
      </c>
      <c r="H35" s="272">
        <f>SUM(H32:H34)</f>
        <v>0</v>
      </c>
      <c r="I35" s="272">
        <f>E35-H35</f>
        <v>0</v>
      </c>
      <c r="J35" s="272">
        <f>SUM(J32:J34)</f>
        <v>0</v>
      </c>
      <c r="K35" s="273">
        <f>SUM(K32:K34)</f>
        <v>0</v>
      </c>
      <c r="L35" s="2"/>
    </row>
    <row r="36" spans="1:13" ht="15" x14ac:dyDescent="0.25">
      <c r="A36" s="2"/>
      <c r="B36" s="45" t="s">
        <v>3</v>
      </c>
      <c r="C36" s="45"/>
      <c r="D36" s="46"/>
      <c r="E36" s="101"/>
      <c r="F36" s="102"/>
      <c r="G36" s="103"/>
      <c r="H36" s="103"/>
      <c r="I36" s="103"/>
      <c r="J36" s="103"/>
      <c r="K36" s="105"/>
      <c r="L36" s="2"/>
    </row>
    <row r="37" spans="1:13" ht="15" x14ac:dyDescent="0.25">
      <c r="A37" s="2"/>
      <c r="B37" s="45" t="s">
        <v>3</v>
      </c>
      <c r="C37" s="45"/>
      <c r="D37" s="119" t="s">
        <v>17</v>
      </c>
      <c r="E37" s="101"/>
      <c r="F37" s="102"/>
      <c r="G37" s="103"/>
      <c r="H37" s="103"/>
      <c r="I37" s="103"/>
      <c r="J37" s="103"/>
      <c r="K37" s="105"/>
      <c r="L37" s="2"/>
    </row>
    <row r="38" spans="1:13" ht="15" x14ac:dyDescent="0.25">
      <c r="A38" s="2"/>
      <c r="B38" s="45" t="s">
        <v>51</v>
      </c>
      <c r="C38" s="45" t="s">
        <v>18</v>
      </c>
      <c r="D38" s="46" t="s">
        <v>167</v>
      </c>
      <c r="E38" s="108">
        <f>+Narrative!F76</f>
        <v>0</v>
      </c>
      <c r="F38" s="129">
        <v>0</v>
      </c>
      <c r="G38" s="131">
        <f>F38/8*12</f>
        <v>0</v>
      </c>
      <c r="H38" s="130">
        <v>0</v>
      </c>
      <c r="I38" s="284">
        <f t="shared" ref="I38:I42" si="4">E38-H38</f>
        <v>0</v>
      </c>
      <c r="J38" s="131">
        <v>0</v>
      </c>
      <c r="K38" s="134">
        <v>0</v>
      </c>
      <c r="L38" s="2"/>
    </row>
    <row r="39" spans="1:13" ht="15" x14ac:dyDescent="0.25">
      <c r="A39" s="2"/>
      <c r="B39" s="45" t="s">
        <v>3</v>
      </c>
      <c r="C39" s="45" t="s">
        <v>19</v>
      </c>
      <c r="D39" s="107" t="s">
        <v>168</v>
      </c>
      <c r="E39" s="101">
        <f>+Narrative!F83</f>
        <v>0</v>
      </c>
      <c r="F39" s="102">
        <v>0</v>
      </c>
      <c r="G39" s="124">
        <v>0</v>
      </c>
      <c r="H39" s="124">
        <v>0</v>
      </c>
      <c r="I39" s="285">
        <f t="shared" si="4"/>
        <v>0</v>
      </c>
      <c r="J39" s="103">
        <v>0</v>
      </c>
      <c r="K39" s="105">
        <v>0</v>
      </c>
      <c r="L39" s="2"/>
    </row>
    <row r="40" spans="1:13" ht="15" x14ac:dyDescent="0.25">
      <c r="A40" s="2"/>
      <c r="B40" s="45" t="s">
        <v>3</v>
      </c>
      <c r="C40" s="45" t="s">
        <v>20</v>
      </c>
      <c r="D40" s="46" t="s">
        <v>145</v>
      </c>
      <c r="E40" s="101">
        <f>+Narrative!F88</f>
        <v>0</v>
      </c>
      <c r="F40" s="102">
        <v>0</v>
      </c>
      <c r="G40" s="124">
        <v>0</v>
      </c>
      <c r="H40" s="124">
        <v>0</v>
      </c>
      <c r="I40" s="285">
        <f t="shared" si="4"/>
        <v>0</v>
      </c>
      <c r="J40" s="103">
        <v>0</v>
      </c>
      <c r="K40" s="105">
        <v>0</v>
      </c>
      <c r="L40" s="2"/>
    </row>
    <row r="41" spans="1:13" ht="15" x14ac:dyDescent="0.25">
      <c r="A41" s="2"/>
      <c r="B41" s="45" t="s">
        <v>3</v>
      </c>
      <c r="C41" s="45" t="s">
        <v>21</v>
      </c>
      <c r="D41" s="46" t="s">
        <v>146</v>
      </c>
      <c r="E41" s="101">
        <f>+Narrative!F93</f>
        <v>0</v>
      </c>
      <c r="F41" s="102">
        <v>0</v>
      </c>
      <c r="G41" s="124">
        <v>0</v>
      </c>
      <c r="H41" s="124">
        <v>0</v>
      </c>
      <c r="I41" s="285">
        <f t="shared" si="4"/>
        <v>0</v>
      </c>
      <c r="J41" s="103">
        <v>0</v>
      </c>
      <c r="K41" s="105">
        <v>0</v>
      </c>
      <c r="L41" s="2"/>
    </row>
    <row r="42" spans="1:13" ht="15" x14ac:dyDescent="0.25">
      <c r="A42" s="2"/>
      <c r="B42" s="45" t="s">
        <v>3</v>
      </c>
      <c r="C42" s="45" t="s">
        <v>22</v>
      </c>
      <c r="D42" s="46" t="s">
        <v>143</v>
      </c>
      <c r="E42" s="101">
        <f>Narrative!F98</f>
        <v>0</v>
      </c>
      <c r="F42" s="102">
        <v>0</v>
      </c>
      <c r="G42" s="124">
        <v>0</v>
      </c>
      <c r="H42" s="124">
        <v>0</v>
      </c>
      <c r="I42" s="285">
        <f t="shared" si="4"/>
        <v>0</v>
      </c>
      <c r="J42" s="103">
        <v>0</v>
      </c>
      <c r="K42" s="105">
        <v>0</v>
      </c>
      <c r="L42" s="2"/>
    </row>
    <row r="43" spans="1:13" thickBot="1" x14ac:dyDescent="0.3">
      <c r="A43" s="2"/>
      <c r="B43" s="45" t="s">
        <v>3</v>
      </c>
      <c r="C43" s="45"/>
      <c r="D43" s="118" t="s">
        <v>104</v>
      </c>
      <c r="E43" s="268">
        <f t="shared" ref="E43:K43" si="5">SUM(E38:E42)</f>
        <v>0</v>
      </c>
      <c r="F43" s="272">
        <f t="shared" si="5"/>
        <v>0</v>
      </c>
      <c r="G43" s="272">
        <f t="shared" si="5"/>
        <v>0</v>
      </c>
      <c r="H43" s="272">
        <f t="shared" si="5"/>
        <v>0</v>
      </c>
      <c r="I43" s="272">
        <f t="shared" si="5"/>
        <v>0</v>
      </c>
      <c r="J43" s="272">
        <f t="shared" si="5"/>
        <v>0</v>
      </c>
      <c r="K43" s="273">
        <f t="shared" si="5"/>
        <v>0</v>
      </c>
      <c r="L43" s="2"/>
    </row>
    <row r="44" spans="1:13" ht="15" x14ac:dyDescent="0.25">
      <c r="A44" s="2"/>
      <c r="B44" s="45" t="s">
        <v>3</v>
      </c>
      <c r="C44" s="45"/>
      <c r="D44" s="46"/>
      <c r="E44" s="101"/>
      <c r="F44" s="102"/>
      <c r="G44" s="103"/>
      <c r="H44" s="103"/>
      <c r="I44" s="103"/>
      <c r="J44" s="103"/>
      <c r="K44" s="105"/>
      <c r="L44" s="2"/>
    </row>
    <row r="45" spans="1:13" ht="15" x14ac:dyDescent="0.25">
      <c r="A45" s="2"/>
      <c r="B45" s="45" t="s">
        <v>3</v>
      </c>
      <c r="C45" s="45"/>
      <c r="D45" s="119" t="s">
        <v>23</v>
      </c>
      <c r="E45" s="101"/>
      <c r="F45" s="102"/>
      <c r="G45" s="103"/>
      <c r="H45" s="103"/>
      <c r="I45" s="103"/>
      <c r="J45" s="103"/>
      <c r="K45" s="105"/>
      <c r="L45" s="2"/>
    </row>
    <row r="46" spans="1:13" ht="15" x14ac:dyDescent="0.25">
      <c r="A46" s="2"/>
      <c r="B46" s="45" t="s">
        <v>3</v>
      </c>
      <c r="C46" s="45">
        <v>7101</v>
      </c>
      <c r="D46" s="107" t="s">
        <v>137</v>
      </c>
      <c r="E46" s="108">
        <f>+Narrative!F107</f>
        <v>0</v>
      </c>
      <c r="F46" s="129">
        <v>0</v>
      </c>
      <c r="G46" s="131">
        <f>F46/8*12</f>
        <v>0</v>
      </c>
      <c r="H46" s="131">
        <v>0</v>
      </c>
      <c r="I46" s="284">
        <f t="shared" ref="I46:I50" si="6">E46-H46</f>
        <v>0</v>
      </c>
      <c r="J46" s="131">
        <v>0</v>
      </c>
      <c r="K46" s="134">
        <v>0</v>
      </c>
      <c r="L46" s="2"/>
    </row>
    <row r="47" spans="1:13" ht="15" x14ac:dyDescent="0.25">
      <c r="A47" s="2"/>
      <c r="B47" s="45" t="s">
        <v>3</v>
      </c>
      <c r="C47" s="45" t="s">
        <v>24</v>
      </c>
      <c r="D47" s="107" t="s">
        <v>138</v>
      </c>
      <c r="E47" s="101">
        <f>+Narrative!F111</f>
        <v>0</v>
      </c>
      <c r="F47" s="102">
        <v>0</v>
      </c>
      <c r="G47" s="124">
        <v>0</v>
      </c>
      <c r="H47" s="103">
        <v>0</v>
      </c>
      <c r="I47" s="285">
        <f t="shared" si="6"/>
        <v>0</v>
      </c>
      <c r="J47" s="103">
        <v>0</v>
      </c>
      <c r="K47" s="105">
        <v>0</v>
      </c>
      <c r="L47" s="2"/>
    </row>
    <row r="48" spans="1:13" ht="15" x14ac:dyDescent="0.25">
      <c r="A48" s="2"/>
      <c r="B48" s="45" t="s">
        <v>3</v>
      </c>
      <c r="C48" s="45" t="s">
        <v>25</v>
      </c>
      <c r="D48" s="107" t="s">
        <v>139</v>
      </c>
      <c r="E48" s="101">
        <f>+Narrative!F115</f>
        <v>0</v>
      </c>
      <c r="F48" s="102">
        <v>0</v>
      </c>
      <c r="G48" s="124">
        <v>0</v>
      </c>
      <c r="H48" s="103">
        <v>0</v>
      </c>
      <c r="I48" s="285">
        <f t="shared" si="6"/>
        <v>0</v>
      </c>
      <c r="J48" s="103">
        <v>0</v>
      </c>
      <c r="K48" s="105">
        <v>0</v>
      </c>
      <c r="L48" s="2"/>
      <c r="M48" s="8"/>
    </row>
    <row r="49" spans="1:13" ht="15" x14ac:dyDescent="0.25">
      <c r="A49" s="2"/>
      <c r="B49" s="45" t="s">
        <v>3</v>
      </c>
      <c r="C49" s="45"/>
      <c r="D49" s="107" t="s">
        <v>140</v>
      </c>
      <c r="E49" s="101">
        <f>Narrative!F119</f>
        <v>0</v>
      </c>
      <c r="F49" s="102">
        <v>0</v>
      </c>
      <c r="G49" s="124">
        <v>0</v>
      </c>
      <c r="H49" s="103">
        <v>0</v>
      </c>
      <c r="I49" s="285">
        <f t="shared" si="6"/>
        <v>0</v>
      </c>
      <c r="J49" s="103">
        <v>0</v>
      </c>
      <c r="K49" s="105">
        <v>0</v>
      </c>
      <c r="L49" s="2"/>
      <c r="M49" s="8"/>
    </row>
    <row r="50" spans="1:13" ht="15" x14ac:dyDescent="0.25">
      <c r="A50" s="2"/>
      <c r="B50" s="45" t="s">
        <v>3</v>
      </c>
      <c r="C50" s="45" t="s">
        <v>26</v>
      </c>
      <c r="D50" s="107" t="s">
        <v>232</v>
      </c>
      <c r="E50" s="101">
        <f>+Narrative!F123</f>
        <v>0</v>
      </c>
      <c r="F50" s="102">
        <v>0</v>
      </c>
      <c r="G50" s="124">
        <v>0</v>
      </c>
      <c r="H50" s="103">
        <v>0</v>
      </c>
      <c r="I50" s="285">
        <f t="shared" si="6"/>
        <v>0</v>
      </c>
      <c r="J50" s="103">
        <v>0</v>
      </c>
      <c r="K50" s="105">
        <v>0</v>
      </c>
      <c r="L50" s="2"/>
    </row>
    <row r="51" spans="1:13" thickBot="1" x14ac:dyDescent="0.3">
      <c r="A51" s="2"/>
      <c r="B51" s="45" t="s">
        <v>3</v>
      </c>
      <c r="C51" s="45"/>
      <c r="D51" s="118" t="s">
        <v>101</v>
      </c>
      <c r="E51" s="268">
        <f>SUM(E46:E50)</f>
        <v>0</v>
      </c>
      <c r="F51" s="272">
        <f>SUM(F46:F50)</f>
        <v>0</v>
      </c>
      <c r="G51" s="272">
        <f>SUM(G46:G50)</f>
        <v>0</v>
      </c>
      <c r="H51" s="272">
        <f>SUM(H46:H50)</f>
        <v>0</v>
      </c>
      <c r="I51" s="272">
        <f>E51-H51</f>
        <v>0</v>
      </c>
      <c r="J51" s="272">
        <f>SUM(J46:J50)</f>
        <v>0</v>
      </c>
      <c r="K51" s="273">
        <f>SUM(K46:K50)</f>
        <v>0</v>
      </c>
      <c r="L51" s="2"/>
    </row>
    <row r="52" spans="1:13" ht="15" x14ac:dyDescent="0.25">
      <c r="A52" s="2"/>
      <c r="B52" s="45" t="s">
        <v>3</v>
      </c>
      <c r="C52" s="45"/>
      <c r="D52" s="46"/>
      <c r="E52" s="101"/>
      <c r="F52" s="102"/>
      <c r="G52" s="103"/>
      <c r="H52" s="103"/>
      <c r="I52" s="103"/>
      <c r="J52" s="103"/>
      <c r="K52" s="105"/>
      <c r="L52" s="2"/>
    </row>
    <row r="53" spans="1:13" ht="15" x14ac:dyDescent="0.25">
      <c r="A53" s="2"/>
      <c r="B53" s="45" t="s">
        <v>3</v>
      </c>
      <c r="C53" s="45"/>
      <c r="D53" s="119" t="s">
        <v>27</v>
      </c>
      <c r="E53" s="101"/>
      <c r="F53" s="102"/>
      <c r="G53" s="103"/>
      <c r="H53" s="103"/>
      <c r="I53" s="103"/>
      <c r="J53" s="103"/>
      <c r="K53" s="105"/>
      <c r="L53" s="2"/>
    </row>
    <row r="54" spans="1:13" ht="15" x14ac:dyDescent="0.25">
      <c r="A54" s="2"/>
      <c r="B54" s="45" t="s">
        <v>3</v>
      </c>
      <c r="C54" s="45"/>
      <c r="D54" s="107" t="s">
        <v>137</v>
      </c>
      <c r="E54" s="108">
        <f>Narrative!F133</f>
        <v>0</v>
      </c>
      <c r="F54" s="129">
        <v>0</v>
      </c>
      <c r="G54" s="131">
        <f>F54/8*12</f>
        <v>0</v>
      </c>
      <c r="H54" s="131">
        <v>0</v>
      </c>
      <c r="I54" s="284">
        <f t="shared" ref="I54:I58" si="7">E54-H54</f>
        <v>0</v>
      </c>
      <c r="J54" s="131">
        <v>0</v>
      </c>
      <c r="K54" s="134">
        <v>0</v>
      </c>
      <c r="L54" s="2"/>
    </row>
    <row r="55" spans="1:13" ht="15" x14ac:dyDescent="0.25">
      <c r="A55" s="2"/>
      <c r="B55" s="45" t="s">
        <v>3</v>
      </c>
      <c r="C55" s="45" t="s">
        <v>28</v>
      </c>
      <c r="D55" s="107" t="s">
        <v>138</v>
      </c>
      <c r="E55" s="101">
        <f>+Narrative!F137</f>
        <v>0</v>
      </c>
      <c r="F55" s="102">
        <v>0</v>
      </c>
      <c r="G55" s="124">
        <v>0</v>
      </c>
      <c r="H55" s="103">
        <v>0</v>
      </c>
      <c r="I55" s="285">
        <f t="shared" si="7"/>
        <v>0</v>
      </c>
      <c r="J55" s="103">
        <v>0</v>
      </c>
      <c r="K55" s="105">
        <v>0</v>
      </c>
      <c r="L55" s="2"/>
    </row>
    <row r="56" spans="1:13" ht="15" x14ac:dyDescent="0.25">
      <c r="A56" s="2"/>
      <c r="B56" s="45" t="s">
        <v>3</v>
      </c>
      <c r="C56" s="45"/>
      <c r="D56" s="107" t="s">
        <v>139</v>
      </c>
      <c r="E56" s="101">
        <f>Narrative!F141</f>
        <v>0</v>
      </c>
      <c r="F56" s="102">
        <v>0</v>
      </c>
      <c r="G56" s="124">
        <v>0</v>
      </c>
      <c r="H56" s="103">
        <v>0</v>
      </c>
      <c r="I56" s="285">
        <f t="shared" si="7"/>
        <v>0</v>
      </c>
      <c r="J56" s="103">
        <v>0</v>
      </c>
      <c r="K56" s="105">
        <v>0</v>
      </c>
      <c r="L56" s="2"/>
    </row>
    <row r="57" spans="1:13" ht="15" x14ac:dyDescent="0.25">
      <c r="A57" s="2"/>
      <c r="B57" s="45" t="s">
        <v>3</v>
      </c>
      <c r="C57" s="45" t="s">
        <v>29</v>
      </c>
      <c r="D57" s="107" t="s">
        <v>140</v>
      </c>
      <c r="E57" s="101">
        <f>+Narrative!F145</f>
        <v>0</v>
      </c>
      <c r="F57" s="102">
        <v>0</v>
      </c>
      <c r="G57" s="124">
        <v>0</v>
      </c>
      <c r="H57" s="103">
        <v>0</v>
      </c>
      <c r="I57" s="285">
        <f t="shared" si="7"/>
        <v>0</v>
      </c>
      <c r="J57" s="103">
        <v>0</v>
      </c>
      <c r="K57" s="105">
        <v>0</v>
      </c>
      <c r="L57" s="2"/>
    </row>
    <row r="58" spans="1:13" ht="15" x14ac:dyDescent="0.25">
      <c r="A58" s="2"/>
      <c r="B58" s="45" t="s">
        <v>3</v>
      </c>
      <c r="C58" s="45"/>
      <c r="D58" s="107" t="s">
        <v>233</v>
      </c>
      <c r="E58" s="101">
        <f>Narrative!F149</f>
        <v>0</v>
      </c>
      <c r="F58" s="102">
        <v>0</v>
      </c>
      <c r="G58" s="124">
        <v>0</v>
      </c>
      <c r="H58" s="103">
        <v>0</v>
      </c>
      <c r="I58" s="285">
        <f t="shared" si="7"/>
        <v>0</v>
      </c>
      <c r="J58" s="103">
        <v>0</v>
      </c>
      <c r="K58" s="105">
        <v>0</v>
      </c>
      <c r="L58" s="2"/>
    </row>
    <row r="59" spans="1:13" thickBot="1" x14ac:dyDescent="0.3">
      <c r="A59" s="2"/>
      <c r="B59" s="45" t="s">
        <v>3</v>
      </c>
      <c r="C59" s="45"/>
      <c r="D59" s="118" t="s">
        <v>102</v>
      </c>
      <c r="E59" s="268">
        <f>SUM(E53:E58)</f>
        <v>0</v>
      </c>
      <c r="F59" s="272">
        <f>SUM(F53:F58)</f>
        <v>0</v>
      </c>
      <c r="G59" s="272">
        <f>SUM(G53:G58)</f>
        <v>0</v>
      </c>
      <c r="H59" s="272">
        <f>SUM(H53:H58)</f>
        <v>0</v>
      </c>
      <c r="I59" s="272">
        <f>E59-H59</f>
        <v>0</v>
      </c>
      <c r="J59" s="272">
        <f>SUM(J53:J58)</f>
        <v>0</v>
      </c>
      <c r="K59" s="273">
        <f>SUM(K53:K58)</f>
        <v>0</v>
      </c>
      <c r="L59" s="2"/>
    </row>
    <row r="60" spans="1:13" ht="15" x14ac:dyDescent="0.25">
      <c r="A60" s="2"/>
      <c r="B60" s="45" t="s">
        <v>3</v>
      </c>
      <c r="C60" s="45"/>
      <c r="D60" s="46"/>
      <c r="E60" s="101"/>
      <c r="F60" s="102"/>
      <c r="G60" s="103"/>
      <c r="H60" s="103"/>
      <c r="I60" s="103"/>
      <c r="J60" s="135"/>
      <c r="K60" s="136"/>
      <c r="L60" s="2"/>
    </row>
    <row r="61" spans="1:13" ht="15" x14ac:dyDescent="0.25">
      <c r="A61" s="2"/>
      <c r="B61" s="45" t="s">
        <v>3</v>
      </c>
      <c r="C61" s="45"/>
      <c r="D61" s="49" t="s">
        <v>30</v>
      </c>
      <c r="E61" s="101"/>
      <c r="F61" s="102"/>
      <c r="G61" s="103"/>
      <c r="H61" s="103"/>
      <c r="I61" s="103"/>
      <c r="J61" s="135"/>
      <c r="K61" s="136"/>
      <c r="L61" s="2"/>
    </row>
    <row r="62" spans="1:13" ht="15" x14ac:dyDescent="0.25">
      <c r="A62" s="2"/>
      <c r="B62" s="45" t="s">
        <v>3</v>
      </c>
      <c r="C62" s="45" t="s">
        <v>31</v>
      </c>
      <c r="D62" s="137" t="s">
        <v>169</v>
      </c>
      <c r="E62" s="108">
        <f>+Narrative!F158</f>
        <v>0</v>
      </c>
      <c r="F62" s="129">
        <v>0</v>
      </c>
      <c r="G62" s="131">
        <f>F62/8*12</f>
        <v>0</v>
      </c>
      <c r="H62" s="131">
        <v>0</v>
      </c>
      <c r="I62" s="284">
        <f>E62-H62</f>
        <v>0</v>
      </c>
      <c r="J62" s="131">
        <v>0</v>
      </c>
      <c r="K62" s="134">
        <v>0</v>
      </c>
      <c r="L62" s="2"/>
    </row>
    <row r="63" spans="1:13" ht="15" x14ac:dyDescent="0.25">
      <c r="A63" s="2"/>
      <c r="B63" s="45"/>
      <c r="C63" s="45"/>
      <c r="D63" s="107" t="s">
        <v>137</v>
      </c>
      <c r="E63" s="101">
        <f>Narrative!F170</f>
        <v>0</v>
      </c>
      <c r="F63" s="102">
        <v>0</v>
      </c>
      <c r="G63" s="124">
        <v>0</v>
      </c>
      <c r="H63" s="103">
        <v>0</v>
      </c>
      <c r="I63" s="285">
        <f t="shared" ref="I63:I64" si="8">E63-H63</f>
        <v>0</v>
      </c>
      <c r="J63" s="103">
        <v>0</v>
      </c>
      <c r="K63" s="105">
        <v>0</v>
      </c>
      <c r="L63" s="2"/>
    </row>
    <row r="64" spans="1:13" ht="15" x14ac:dyDescent="0.25">
      <c r="A64" s="2"/>
      <c r="B64" s="45"/>
      <c r="C64" s="45"/>
      <c r="D64" s="107" t="s">
        <v>138</v>
      </c>
      <c r="E64" s="101">
        <f>Narrative!F173</f>
        <v>0</v>
      </c>
      <c r="F64" s="102">
        <v>0</v>
      </c>
      <c r="G64" s="124">
        <v>0</v>
      </c>
      <c r="H64" s="103">
        <v>0</v>
      </c>
      <c r="I64" s="285">
        <f t="shared" si="8"/>
        <v>0</v>
      </c>
      <c r="J64" s="103">
        <v>0</v>
      </c>
      <c r="K64" s="105">
        <v>0</v>
      </c>
      <c r="L64" s="2"/>
    </row>
    <row r="65" spans="1:12" thickBot="1" x14ac:dyDescent="0.3">
      <c r="A65" s="2"/>
      <c r="B65" s="45" t="s">
        <v>3</v>
      </c>
      <c r="C65" s="45"/>
      <c r="D65" s="138" t="s">
        <v>100</v>
      </c>
      <c r="E65" s="268">
        <f>SUM(E62:E62)</f>
        <v>0</v>
      </c>
      <c r="F65" s="272">
        <f>SUM(F62:F62)</f>
        <v>0</v>
      </c>
      <c r="G65" s="272">
        <f>SUM(G62:G62)</f>
        <v>0</v>
      </c>
      <c r="H65" s="272">
        <f>SUM(H62:H64)</f>
        <v>0</v>
      </c>
      <c r="I65" s="272">
        <f>E65-H65</f>
        <v>0</v>
      </c>
      <c r="J65" s="272">
        <f>SUM(J62:J62)</f>
        <v>0</v>
      </c>
      <c r="K65" s="273">
        <f>SUM(K62:K62)</f>
        <v>0</v>
      </c>
      <c r="L65" s="2"/>
    </row>
    <row r="66" spans="1:12" ht="15" x14ac:dyDescent="0.25">
      <c r="A66" s="2"/>
      <c r="B66" s="45" t="s">
        <v>3</v>
      </c>
      <c r="C66" s="45"/>
      <c r="D66" s="46"/>
      <c r="E66" s="101"/>
      <c r="F66" s="102"/>
      <c r="G66" s="103"/>
      <c r="H66" s="103"/>
      <c r="I66" s="103"/>
      <c r="J66" s="139"/>
      <c r="K66" s="140"/>
      <c r="L66" s="2"/>
    </row>
    <row r="67" spans="1:12" ht="15" x14ac:dyDescent="0.25">
      <c r="A67" s="2"/>
      <c r="B67" s="45" t="s">
        <v>3</v>
      </c>
      <c r="C67" s="45"/>
      <c r="D67" s="119" t="s">
        <v>33</v>
      </c>
      <c r="E67" s="101"/>
      <c r="F67" s="102"/>
      <c r="G67" s="103"/>
      <c r="H67" s="103"/>
      <c r="I67" s="103"/>
      <c r="J67" s="103"/>
      <c r="K67" s="105"/>
      <c r="L67" s="2"/>
    </row>
    <row r="68" spans="1:12" ht="15" x14ac:dyDescent="0.25">
      <c r="A68" s="2"/>
      <c r="B68" s="45" t="s">
        <v>3</v>
      </c>
      <c r="C68" s="45"/>
      <c r="D68" s="137" t="s">
        <v>174</v>
      </c>
      <c r="E68" s="141">
        <f>Narrative!$F$180</f>
        <v>0</v>
      </c>
      <c r="F68" s="129">
        <v>0</v>
      </c>
      <c r="G68" s="131">
        <f>F68/8*12</f>
        <v>0</v>
      </c>
      <c r="H68" s="131">
        <v>0</v>
      </c>
      <c r="I68" s="284">
        <f t="shared" ref="I68:I71" si="9">E68-H68</f>
        <v>0</v>
      </c>
      <c r="J68" s="131">
        <v>0</v>
      </c>
      <c r="K68" s="134">
        <v>0</v>
      </c>
      <c r="L68" s="2"/>
    </row>
    <row r="69" spans="1:12" ht="15" x14ac:dyDescent="0.25">
      <c r="A69" s="2"/>
      <c r="B69" s="45" t="s">
        <v>3</v>
      </c>
      <c r="C69" s="45" t="s">
        <v>34</v>
      </c>
      <c r="D69" s="137" t="s">
        <v>170</v>
      </c>
      <c r="E69" s="142">
        <f>Narrative!$F$184</f>
        <v>0</v>
      </c>
      <c r="F69" s="102">
        <v>0</v>
      </c>
      <c r="G69" s="103">
        <v>0</v>
      </c>
      <c r="H69" s="103">
        <v>0</v>
      </c>
      <c r="I69" s="285">
        <f>E69-H69</f>
        <v>0</v>
      </c>
      <c r="J69" s="103">
        <v>0</v>
      </c>
      <c r="K69" s="105">
        <v>0</v>
      </c>
      <c r="L69" s="2"/>
    </row>
    <row r="70" spans="1:12" ht="15" x14ac:dyDescent="0.25">
      <c r="A70" s="2"/>
      <c r="B70" s="45" t="s">
        <v>3</v>
      </c>
      <c r="C70" s="45" t="s">
        <v>35</v>
      </c>
      <c r="D70" s="137" t="s">
        <v>171</v>
      </c>
      <c r="E70" s="142">
        <f>Narrative!$F$187</f>
        <v>0</v>
      </c>
      <c r="F70" s="102">
        <v>0</v>
      </c>
      <c r="G70" s="124">
        <v>0</v>
      </c>
      <c r="H70" s="103">
        <v>0</v>
      </c>
      <c r="I70" s="285">
        <f>E70-H70</f>
        <v>0</v>
      </c>
      <c r="J70" s="103">
        <v>0</v>
      </c>
      <c r="K70" s="105">
        <v>0</v>
      </c>
      <c r="L70" s="2"/>
    </row>
    <row r="71" spans="1:12" ht="15" x14ac:dyDescent="0.25">
      <c r="A71" s="2"/>
      <c r="B71" s="45" t="s">
        <v>3</v>
      </c>
      <c r="C71" s="45" t="s">
        <v>36</v>
      </c>
      <c r="D71" s="137" t="s">
        <v>172</v>
      </c>
      <c r="E71" s="142">
        <f>Narrative!$F$192</f>
        <v>0</v>
      </c>
      <c r="F71" s="102">
        <v>0</v>
      </c>
      <c r="G71" s="124">
        <v>0</v>
      </c>
      <c r="H71" s="103">
        <v>0</v>
      </c>
      <c r="I71" s="285">
        <f t="shared" si="9"/>
        <v>0</v>
      </c>
      <c r="J71" s="103">
        <v>0</v>
      </c>
      <c r="K71" s="105">
        <v>0</v>
      </c>
      <c r="L71" s="2"/>
    </row>
    <row r="72" spans="1:12" thickBot="1" x14ac:dyDescent="0.3">
      <c r="A72" s="2"/>
      <c r="B72" s="45" t="s">
        <v>3</v>
      </c>
      <c r="C72" s="45"/>
      <c r="D72" s="118" t="s">
        <v>98</v>
      </c>
      <c r="E72" s="268">
        <f>SUM(E68:E71)</f>
        <v>0</v>
      </c>
      <c r="F72" s="272">
        <f>SUM(F68:F71)</f>
        <v>0</v>
      </c>
      <c r="G72" s="272">
        <f>SUM(G68:G71)</f>
        <v>0</v>
      </c>
      <c r="H72" s="272">
        <f>SUM(H68:H71)</f>
        <v>0</v>
      </c>
      <c r="I72" s="272">
        <f>E72-H72</f>
        <v>0</v>
      </c>
      <c r="J72" s="272">
        <f>SUM(J68:J71)</f>
        <v>0</v>
      </c>
      <c r="K72" s="273">
        <f>SUM(K68:K71)</f>
        <v>0</v>
      </c>
      <c r="L72" s="2"/>
    </row>
    <row r="73" spans="1:12" ht="15" x14ac:dyDescent="0.25">
      <c r="A73" s="2"/>
      <c r="B73" s="45" t="s">
        <v>3</v>
      </c>
      <c r="C73" s="45"/>
      <c r="D73" s="118"/>
      <c r="E73" s="126"/>
      <c r="F73" s="127"/>
      <c r="G73" s="127"/>
      <c r="H73" s="127"/>
      <c r="I73" s="127"/>
      <c r="J73" s="127"/>
      <c r="K73" s="128"/>
      <c r="L73" s="2"/>
    </row>
    <row r="74" spans="1:12" ht="15" x14ac:dyDescent="0.25">
      <c r="A74" s="2"/>
      <c r="B74" s="45" t="s">
        <v>3</v>
      </c>
      <c r="C74" s="45"/>
      <c r="D74" s="119" t="s">
        <v>37</v>
      </c>
      <c r="E74" s="101"/>
      <c r="F74" s="102"/>
      <c r="G74" s="103"/>
      <c r="H74" s="103"/>
      <c r="I74" s="103"/>
      <c r="J74" s="103"/>
      <c r="K74" s="105"/>
      <c r="L74" s="2"/>
    </row>
    <row r="75" spans="1:12" ht="15" x14ac:dyDescent="0.25">
      <c r="A75" s="2"/>
      <c r="B75" s="45" t="s">
        <v>3</v>
      </c>
      <c r="C75" s="45">
        <v>6600</v>
      </c>
      <c r="D75" s="50" t="s">
        <v>173</v>
      </c>
      <c r="E75" s="108">
        <f>+Narrative!F200</f>
        <v>0</v>
      </c>
      <c r="F75" s="129">
        <v>0</v>
      </c>
      <c r="G75" s="131">
        <v>0</v>
      </c>
      <c r="H75" s="131">
        <v>0</v>
      </c>
      <c r="I75" s="284">
        <f>E75-H75</f>
        <v>0</v>
      </c>
      <c r="J75" s="131">
        <v>0</v>
      </c>
      <c r="K75" s="134">
        <v>0</v>
      </c>
      <c r="L75" s="2"/>
    </row>
    <row r="76" spans="1:12" ht="15" x14ac:dyDescent="0.25">
      <c r="A76" s="2"/>
      <c r="B76" s="45" t="s">
        <v>3</v>
      </c>
      <c r="C76" s="45">
        <v>6620</v>
      </c>
      <c r="D76" s="107" t="s">
        <v>175</v>
      </c>
      <c r="E76" s="101">
        <f>+Narrative!F203</f>
        <v>0</v>
      </c>
      <c r="F76" s="102">
        <v>0</v>
      </c>
      <c r="G76" s="103">
        <v>0</v>
      </c>
      <c r="H76" s="103">
        <v>0</v>
      </c>
      <c r="I76" s="285">
        <f>E76-H76</f>
        <v>0</v>
      </c>
      <c r="J76" s="103">
        <v>0</v>
      </c>
      <c r="K76" s="105">
        <v>0</v>
      </c>
      <c r="L76" s="2"/>
    </row>
    <row r="77" spans="1:12" thickBot="1" x14ac:dyDescent="0.3">
      <c r="A77" s="2"/>
      <c r="B77" s="45" t="s">
        <v>3</v>
      </c>
      <c r="C77" s="45"/>
      <c r="D77" s="118" t="s">
        <v>99</v>
      </c>
      <c r="E77" s="268">
        <f>SUM(E75:E76)</f>
        <v>0</v>
      </c>
      <c r="F77" s="272">
        <f>SUM(F75:F76)</f>
        <v>0</v>
      </c>
      <c r="G77" s="272">
        <f>SUM(G75:G76)</f>
        <v>0</v>
      </c>
      <c r="H77" s="272">
        <f>SUM(H75:H76)</f>
        <v>0</v>
      </c>
      <c r="I77" s="272">
        <f>E77-H77</f>
        <v>0</v>
      </c>
      <c r="J77" s="272">
        <f>SUM(J75:J76)</f>
        <v>0</v>
      </c>
      <c r="K77" s="273">
        <f>SUM(K75:K76)</f>
        <v>0</v>
      </c>
      <c r="L77" s="2"/>
    </row>
    <row r="78" spans="1:12" ht="15" x14ac:dyDescent="0.25">
      <c r="A78" s="2"/>
      <c r="B78" s="45" t="s">
        <v>3</v>
      </c>
      <c r="C78" s="45"/>
      <c r="D78" s="46"/>
      <c r="E78" s="101"/>
      <c r="F78" s="102"/>
      <c r="G78" s="103"/>
      <c r="H78" s="103"/>
      <c r="I78" s="103"/>
      <c r="J78" s="103"/>
      <c r="K78" s="105"/>
      <c r="L78" s="2"/>
    </row>
    <row r="79" spans="1:12" ht="15" x14ac:dyDescent="0.25">
      <c r="A79" s="2"/>
      <c r="B79" s="45" t="s">
        <v>3</v>
      </c>
      <c r="C79" s="45"/>
      <c r="D79" s="49" t="s">
        <v>38</v>
      </c>
      <c r="E79" s="101"/>
      <c r="F79" s="102"/>
      <c r="G79" s="103"/>
      <c r="H79" s="103"/>
      <c r="I79" s="103"/>
      <c r="J79" s="103"/>
      <c r="K79" s="105"/>
      <c r="L79" s="2"/>
    </row>
    <row r="80" spans="1:12" ht="15" x14ac:dyDescent="0.25">
      <c r="A80" s="2"/>
      <c r="B80" s="45" t="s">
        <v>3</v>
      </c>
      <c r="C80" s="45">
        <v>6100</v>
      </c>
      <c r="D80" s="107" t="s">
        <v>147</v>
      </c>
      <c r="E80" s="108">
        <f>+Narrative!F212</f>
        <v>0</v>
      </c>
      <c r="F80" s="129">
        <v>0</v>
      </c>
      <c r="G80" s="131">
        <v>0</v>
      </c>
      <c r="H80" s="131">
        <v>0</v>
      </c>
      <c r="I80" s="284">
        <f t="shared" ref="I80:I86" si="10">E80-H80</f>
        <v>0</v>
      </c>
      <c r="J80" s="131">
        <v>0</v>
      </c>
      <c r="K80" s="134">
        <v>0</v>
      </c>
      <c r="L80" s="2"/>
    </row>
    <row r="81" spans="1:12" ht="15" x14ac:dyDescent="0.25">
      <c r="A81" s="2"/>
      <c r="B81" s="45" t="s">
        <v>3</v>
      </c>
      <c r="C81" s="45" t="s">
        <v>39</v>
      </c>
      <c r="D81" s="46" t="s">
        <v>204</v>
      </c>
      <c r="E81" s="101">
        <f>+Narrative!F216</f>
        <v>0</v>
      </c>
      <c r="F81" s="102">
        <v>0</v>
      </c>
      <c r="G81" s="103">
        <v>0</v>
      </c>
      <c r="H81" s="103">
        <v>0</v>
      </c>
      <c r="I81" s="285">
        <f t="shared" si="10"/>
        <v>0</v>
      </c>
      <c r="J81" s="103">
        <v>0</v>
      </c>
      <c r="K81" s="105">
        <v>0</v>
      </c>
      <c r="L81" s="2"/>
    </row>
    <row r="82" spans="1:12" ht="15" x14ac:dyDescent="0.25">
      <c r="A82" s="2"/>
      <c r="B82" s="45" t="s">
        <v>3</v>
      </c>
      <c r="C82" s="45" t="s">
        <v>40</v>
      </c>
      <c r="D82" s="46" t="s">
        <v>176</v>
      </c>
      <c r="E82" s="101">
        <f>+Narrative!F221</f>
        <v>0</v>
      </c>
      <c r="F82" s="102">
        <v>0</v>
      </c>
      <c r="G82" s="103">
        <v>0</v>
      </c>
      <c r="H82" s="103">
        <v>0</v>
      </c>
      <c r="I82" s="285">
        <f t="shared" si="10"/>
        <v>0</v>
      </c>
      <c r="J82" s="103">
        <v>0</v>
      </c>
      <c r="K82" s="105">
        <v>0</v>
      </c>
      <c r="L82" s="2"/>
    </row>
    <row r="83" spans="1:12" ht="15" x14ac:dyDescent="0.25">
      <c r="A83" s="2"/>
      <c r="B83" s="45" t="s">
        <v>3</v>
      </c>
      <c r="C83" s="45" t="s">
        <v>41</v>
      </c>
      <c r="D83" s="107" t="s">
        <v>177</v>
      </c>
      <c r="E83" s="101">
        <f>+Narrative!F224</f>
        <v>0</v>
      </c>
      <c r="F83" s="102">
        <v>0</v>
      </c>
      <c r="G83" s="103">
        <v>0</v>
      </c>
      <c r="H83" s="103">
        <v>0</v>
      </c>
      <c r="I83" s="285">
        <f t="shared" si="10"/>
        <v>0</v>
      </c>
      <c r="J83" s="103">
        <v>0</v>
      </c>
      <c r="K83" s="105">
        <v>0</v>
      </c>
      <c r="L83" s="2"/>
    </row>
    <row r="84" spans="1:12" ht="15" x14ac:dyDescent="0.25">
      <c r="A84" s="2"/>
      <c r="B84" s="45" t="s">
        <v>3</v>
      </c>
      <c r="C84" s="45" t="s">
        <v>42</v>
      </c>
      <c r="D84" s="46" t="s">
        <v>178</v>
      </c>
      <c r="E84" s="101">
        <f>Narrative!$F$227</f>
        <v>0</v>
      </c>
      <c r="F84" s="102">
        <v>0</v>
      </c>
      <c r="G84" s="103">
        <v>0</v>
      </c>
      <c r="H84" s="103">
        <v>0</v>
      </c>
      <c r="I84" s="285">
        <f t="shared" si="10"/>
        <v>0</v>
      </c>
      <c r="J84" s="103">
        <v>0</v>
      </c>
      <c r="K84" s="105">
        <v>0</v>
      </c>
      <c r="L84" s="2"/>
    </row>
    <row r="85" spans="1:12" ht="15" x14ac:dyDescent="0.25">
      <c r="A85" s="2"/>
      <c r="B85" s="45" t="s">
        <v>3</v>
      </c>
      <c r="C85" s="45" t="s">
        <v>43</v>
      </c>
      <c r="D85" s="46" t="s">
        <v>180</v>
      </c>
      <c r="E85" s="101">
        <f>Narrative!$F$232</f>
        <v>0</v>
      </c>
      <c r="F85" s="102">
        <v>0</v>
      </c>
      <c r="G85" s="103">
        <v>0</v>
      </c>
      <c r="H85" s="103">
        <v>0</v>
      </c>
      <c r="I85" s="285">
        <f t="shared" si="10"/>
        <v>0</v>
      </c>
      <c r="J85" s="103">
        <v>0</v>
      </c>
      <c r="K85" s="105">
        <v>0</v>
      </c>
      <c r="L85" s="2"/>
    </row>
    <row r="86" spans="1:12" ht="15" x14ac:dyDescent="0.25">
      <c r="A86" s="2"/>
      <c r="B86" s="45" t="s">
        <v>3</v>
      </c>
      <c r="C86" s="45" t="s">
        <v>44</v>
      </c>
      <c r="D86" s="46" t="s">
        <v>179</v>
      </c>
      <c r="E86" s="101">
        <f>+Narrative!F236</f>
        <v>0</v>
      </c>
      <c r="F86" s="102">
        <v>0</v>
      </c>
      <c r="G86" s="103">
        <v>0</v>
      </c>
      <c r="H86" s="103">
        <v>0</v>
      </c>
      <c r="I86" s="285">
        <f t="shared" si="10"/>
        <v>0</v>
      </c>
      <c r="J86" s="103">
        <v>0</v>
      </c>
      <c r="K86" s="105">
        <v>0</v>
      </c>
      <c r="L86" s="2"/>
    </row>
    <row r="87" spans="1:12" thickBot="1" x14ac:dyDescent="0.3">
      <c r="A87" s="2"/>
      <c r="B87" s="45" t="s">
        <v>3</v>
      </c>
      <c r="C87" s="45"/>
      <c r="D87" s="118" t="s">
        <v>97</v>
      </c>
      <c r="E87" s="268">
        <f>SUM(E80:E86)</f>
        <v>0</v>
      </c>
      <c r="F87" s="272">
        <f>SUM(F80:F86)</f>
        <v>0</v>
      </c>
      <c r="G87" s="272">
        <f>SUM(G80:G86)</f>
        <v>0</v>
      </c>
      <c r="H87" s="272">
        <f>SUM(H80:H86)</f>
        <v>0</v>
      </c>
      <c r="I87" s="272">
        <f>E87-H87</f>
        <v>0</v>
      </c>
      <c r="J87" s="272">
        <f>SUM(J80:J86)</f>
        <v>0</v>
      </c>
      <c r="K87" s="273">
        <f>SUM(K80:K86)</f>
        <v>0</v>
      </c>
      <c r="L87" s="2"/>
    </row>
    <row r="88" spans="1:12" ht="15" x14ac:dyDescent="0.25">
      <c r="A88" s="2"/>
      <c r="B88" s="45" t="s">
        <v>3</v>
      </c>
      <c r="C88" s="45"/>
      <c r="D88" s="107"/>
      <c r="E88" s="101"/>
      <c r="F88" s="102"/>
      <c r="G88" s="103"/>
      <c r="H88" s="103"/>
      <c r="I88" s="103"/>
      <c r="J88" s="103"/>
      <c r="K88" s="105"/>
      <c r="L88" s="2"/>
    </row>
    <row r="89" spans="1:12" ht="15" x14ac:dyDescent="0.25">
      <c r="A89" s="2"/>
      <c r="B89" s="45" t="s">
        <v>3</v>
      </c>
      <c r="C89" s="45"/>
      <c r="D89" s="119" t="s">
        <v>148</v>
      </c>
      <c r="E89" s="101"/>
      <c r="F89" s="102"/>
      <c r="G89" s="103"/>
      <c r="H89" s="103"/>
      <c r="I89" s="103"/>
      <c r="J89" s="103"/>
      <c r="K89" s="105"/>
      <c r="L89" s="2"/>
    </row>
    <row r="90" spans="1:12" ht="15" x14ac:dyDescent="0.25">
      <c r="A90" s="2"/>
      <c r="B90" s="45" t="s">
        <v>3</v>
      </c>
      <c r="C90" s="45" t="s">
        <v>45</v>
      </c>
      <c r="D90" s="107" t="s">
        <v>181</v>
      </c>
      <c r="E90" s="108">
        <f>+Narrative!F244</f>
        <v>0</v>
      </c>
      <c r="F90" s="129">
        <v>0</v>
      </c>
      <c r="G90" s="131">
        <v>0</v>
      </c>
      <c r="H90" s="131">
        <v>0</v>
      </c>
      <c r="I90" s="284">
        <f>E90-H90</f>
        <v>0</v>
      </c>
      <c r="J90" s="131">
        <v>0</v>
      </c>
      <c r="K90" s="134">
        <v>0</v>
      </c>
      <c r="L90" s="2"/>
    </row>
    <row r="91" spans="1:12" ht="15" x14ac:dyDescent="0.25">
      <c r="A91" s="2"/>
      <c r="B91" s="45" t="s">
        <v>51</v>
      </c>
      <c r="C91" s="45" t="s">
        <v>46</v>
      </c>
      <c r="D91" s="112" t="s">
        <v>182</v>
      </c>
      <c r="E91" s="101">
        <f>+Narrative!F247</f>
        <v>0</v>
      </c>
      <c r="F91" s="102">
        <v>0</v>
      </c>
      <c r="G91" s="103">
        <v>0</v>
      </c>
      <c r="H91" s="103">
        <v>0</v>
      </c>
      <c r="I91" s="285">
        <f>E91-H91</f>
        <v>0</v>
      </c>
      <c r="J91" s="103">
        <v>0</v>
      </c>
      <c r="K91" s="105">
        <v>0</v>
      </c>
      <c r="L91" s="2"/>
    </row>
    <row r="92" spans="1:12" ht="15" x14ac:dyDescent="0.25">
      <c r="A92" s="2"/>
      <c r="B92" s="45" t="s">
        <v>3</v>
      </c>
      <c r="C92" s="45" t="s">
        <v>47</v>
      </c>
      <c r="D92" s="46" t="s">
        <v>183</v>
      </c>
      <c r="E92" s="101">
        <f>+Narrative!F251</f>
        <v>0</v>
      </c>
      <c r="F92" s="102">
        <v>0</v>
      </c>
      <c r="G92" s="143">
        <v>0</v>
      </c>
      <c r="H92" s="103">
        <v>0</v>
      </c>
      <c r="I92" s="285">
        <f>E92-H92</f>
        <v>0</v>
      </c>
      <c r="J92" s="103">
        <v>0</v>
      </c>
      <c r="K92" s="105">
        <v>0</v>
      </c>
      <c r="L92" s="2"/>
    </row>
    <row r="93" spans="1:12" thickBot="1" x14ac:dyDescent="0.3">
      <c r="A93" s="2"/>
      <c r="B93" s="45" t="s">
        <v>3</v>
      </c>
      <c r="C93" s="45"/>
      <c r="D93" s="118" t="s">
        <v>149</v>
      </c>
      <c r="E93" s="268">
        <f>SUM(E90:E92)</f>
        <v>0</v>
      </c>
      <c r="F93" s="272">
        <v>0</v>
      </c>
      <c r="G93" s="272">
        <f>SUM(G90:G92)</f>
        <v>0</v>
      </c>
      <c r="H93" s="272">
        <f>SUM(H90:H92)</f>
        <v>0</v>
      </c>
      <c r="I93" s="272">
        <f>E93-H93</f>
        <v>0</v>
      </c>
      <c r="J93" s="272">
        <f>SUM(J90:J92)</f>
        <v>0</v>
      </c>
      <c r="K93" s="273">
        <f>SUM(K90:K92)</f>
        <v>0</v>
      </c>
      <c r="L93" s="2"/>
    </row>
    <row r="94" spans="1:12" ht="15" x14ac:dyDescent="0.25">
      <c r="A94" s="2"/>
      <c r="B94" s="45" t="s">
        <v>3</v>
      </c>
      <c r="C94" s="45"/>
      <c r="D94" s="46"/>
      <c r="E94" s="101"/>
      <c r="F94" s="102"/>
      <c r="G94" s="103"/>
      <c r="H94" s="103"/>
      <c r="I94" s="103"/>
      <c r="J94" s="103"/>
      <c r="K94" s="105"/>
      <c r="L94" s="2"/>
    </row>
    <row r="95" spans="1:12" ht="15" x14ac:dyDescent="0.25">
      <c r="A95" s="2"/>
      <c r="B95" s="45"/>
      <c r="C95" s="45"/>
      <c r="D95" s="119" t="s">
        <v>87</v>
      </c>
      <c r="E95" s="101"/>
      <c r="F95" s="102"/>
      <c r="G95" s="103"/>
      <c r="H95" s="103"/>
      <c r="I95" s="103"/>
      <c r="J95" s="103"/>
      <c r="K95" s="105"/>
      <c r="L95" s="2"/>
    </row>
    <row r="96" spans="1:12" ht="15" x14ac:dyDescent="0.25">
      <c r="A96" s="2"/>
      <c r="B96" s="45" t="s">
        <v>51</v>
      </c>
      <c r="C96" s="45" t="s">
        <v>48</v>
      </c>
      <c r="D96" s="107" t="s">
        <v>71</v>
      </c>
      <c r="E96" s="108">
        <f>+Narrative!F260</f>
        <v>0</v>
      </c>
      <c r="F96" s="129">
        <v>0</v>
      </c>
      <c r="G96" s="131">
        <f>0</f>
        <v>0</v>
      </c>
      <c r="H96" s="131">
        <v>0</v>
      </c>
      <c r="I96" s="284">
        <f>E96-H96</f>
        <v>0</v>
      </c>
      <c r="J96" s="131">
        <v>0</v>
      </c>
      <c r="K96" s="134">
        <v>0</v>
      </c>
      <c r="L96" s="2"/>
    </row>
    <row r="97" spans="1:20" thickBot="1" x14ac:dyDescent="0.3">
      <c r="A97" s="2"/>
      <c r="B97" s="45" t="s">
        <v>3</v>
      </c>
      <c r="C97" s="45"/>
      <c r="D97" s="118" t="s">
        <v>96</v>
      </c>
      <c r="E97" s="268">
        <f>+E96</f>
        <v>0</v>
      </c>
      <c r="F97" s="272">
        <f>+F96</f>
        <v>0</v>
      </c>
      <c r="G97" s="272">
        <f>+G96</f>
        <v>0</v>
      </c>
      <c r="H97" s="272">
        <f>+H96</f>
        <v>0</v>
      </c>
      <c r="I97" s="272">
        <f>E97-H97</f>
        <v>0</v>
      </c>
      <c r="J97" s="272">
        <v>0</v>
      </c>
      <c r="K97" s="273">
        <v>0</v>
      </c>
      <c r="L97" s="2"/>
    </row>
    <row r="98" spans="1:20" ht="15" x14ac:dyDescent="0.25">
      <c r="A98" s="2"/>
      <c r="B98" s="45" t="s">
        <v>3</v>
      </c>
      <c r="C98" s="45"/>
      <c r="D98" s="46"/>
      <c r="E98" s="101"/>
      <c r="F98" s="102"/>
      <c r="G98" s="103"/>
      <c r="H98" s="103"/>
      <c r="I98" s="103"/>
      <c r="J98" s="103"/>
      <c r="K98" s="105"/>
      <c r="L98" s="2"/>
    </row>
    <row r="99" spans="1:20" thickBot="1" x14ac:dyDescent="0.3">
      <c r="A99" s="2"/>
      <c r="B99" s="144"/>
      <c r="C99" s="45"/>
      <c r="D99" s="133" t="s">
        <v>126</v>
      </c>
      <c r="E99" s="270">
        <f>E35+E43+E51+E59+E65+E72+E77+E87+E93+E97</f>
        <v>0</v>
      </c>
      <c r="F99" s="276">
        <f>F35+F43+F51+F59+F65+F72+F77+F87+F93+F97</f>
        <v>0</v>
      </c>
      <c r="G99" s="276">
        <f>G35+G43+G51+G59+G65+G72+G77+G87+G93+G97</f>
        <v>0</v>
      </c>
      <c r="H99" s="277">
        <f>H35+H43+H51+H59+H65+H72+H77+H87+H93+H97</f>
        <v>0</v>
      </c>
      <c r="I99" s="277">
        <f>E99-H99</f>
        <v>0</v>
      </c>
      <c r="J99" s="277">
        <f>J35+J43+J51+J59+J65+J72+J77+J87+J93+J97</f>
        <v>0</v>
      </c>
      <c r="K99" s="278">
        <f>K35+K43+K51+K59+K65+K72+K77+K87+K93+K97</f>
        <v>0</v>
      </c>
      <c r="L99" s="2"/>
      <c r="T99" s="30" t="s">
        <v>3</v>
      </c>
    </row>
    <row r="100" spans="1:20" ht="15" x14ac:dyDescent="0.25">
      <c r="A100" s="2"/>
      <c r="B100" s="144"/>
      <c r="C100" s="45"/>
      <c r="D100" s="133"/>
      <c r="E100" s="108"/>
      <c r="F100" s="129"/>
      <c r="G100" s="129"/>
      <c r="H100" s="129"/>
      <c r="I100" s="129"/>
      <c r="J100" s="129"/>
      <c r="K100" s="147"/>
      <c r="L100" s="2"/>
      <c r="T100" s="30"/>
    </row>
    <row r="101" spans="1:20" ht="15" x14ac:dyDescent="0.25">
      <c r="A101" s="2"/>
      <c r="B101" s="144"/>
      <c r="C101" s="45"/>
      <c r="D101" s="119" t="s">
        <v>155</v>
      </c>
      <c r="E101" s="108"/>
      <c r="F101" s="129"/>
      <c r="G101" s="129"/>
      <c r="H101" s="129"/>
      <c r="I101" s="129"/>
      <c r="J101" s="129"/>
      <c r="K101" s="147"/>
      <c r="L101" s="2"/>
      <c r="T101" s="30"/>
    </row>
    <row r="102" spans="1:20" ht="15" x14ac:dyDescent="0.25">
      <c r="A102" s="2"/>
      <c r="B102" s="144"/>
      <c r="C102" s="45"/>
      <c r="D102" s="112" t="s">
        <v>184</v>
      </c>
      <c r="E102" s="108">
        <f>Narrative!F268</f>
        <v>0</v>
      </c>
      <c r="F102" s="148">
        <v>0</v>
      </c>
      <c r="G102" s="130">
        <v>0</v>
      </c>
      <c r="H102" s="131">
        <v>0</v>
      </c>
      <c r="I102" s="284">
        <f>E102-H102</f>
        <v>0</v>
      </c>
      <c r="J102" s="131">
        <v>0</v>
      </c>
      <c r="K102" s="134">
        <v>0</v>
      </c>
      <c r="L102" s="2"/>
      <c r="T102" s="30"/>
    </row>
    <row r="103" spans="1:20" ht="15" x14ac:dyDescent="0.25">
      <c r="A103" s="2"/>
      <c r="B103" s="149"/>
      <c r="C103" s="150"/>
      <c r="D103" s="151" t="s">
        <v>185</v>
      </c>
      <c r="E103" s="101">
        <f>Narrative!F274</f>
        <v>0</v>
      </c>
      <c r="F103" s="102">
        <v>0</v>
      </c>
      <c r="G103" s="124">
        <v>0</v>
      </c>
      <c r="H103" s="103">
        <v>0</v>
      </c>
      <c r="I103" s="285">
        <f>E103-H103</f>
        <v>0</v>
      </c>
      <c r="J103" s="103">
        <v>0</v>
      </c>
      <c r="K103" s="105">
        <v>0</v>
      </c>
      <c r="L103" s="2"/>
      <c r="T103" s="30"/>
    </row>
    <row r="104" spans="1:20" ht="15" x14ac:dyDescent="0.25">
      <c r="A104" s="2"/>
      <c r="B104" s="149"/>
      <c r="C104" s="150"/>
      <c r="D104" s="152" t="s">
        <v>186</v>
      </c>
      <c r="E104" s="101">
        <f>Narrative!F278</f>
        <v>0</v>
      </c>
      <c r="F104" s="102">
        <v>0</v>
      </c>
      <c r="G104" s="103">
        <f>G17</f>
        <v>0</v>
      </c>
      <c r="H104" s="103">
        <v>0</v>
      </c>
      <c r="I104" s="285">
        <f>E104-H104</f>
        <v>0</v>
      </c>
      <c r="J104" s="103">
        <v>0</v>
      </c>
      <c r="K104" s="105">
        <v>0</v>
      </c>
      <c r="L104" s="2"/>
      <c r="T104" s="30"/>
    </row>
    <row r="105" spans="1:20" thickBot="1" x14ac:dyDescent="0.3">
      <c r="A105" s="2"/>
      <c r="B105" s="45" t="s">
        <v>3</v>
      </c>
      <c r="C105" s="45"/>
      <c r="D105" s="118" t="s">
        <v>156</v>
      </c>
      <c r="E105" s="268">
        <f t="shared" ref="E105:K105" si="11">SUM(E102:E104)</f>
        <v>0</v>
      </c>
      <c r="F105" s="272">
        <f t="shared" si="11"/>
        <v>0</v>
      </c>
      <c r="G105" s="272">
        <f t="shared" si="11"/>
        <v>0</v>
      </c>
      <c r="H105" s="272">
        <f t="shared" si="11"/>
        <v>0</v>
      </c>
      <c r="I105" s="272">
        <f t="shared" si="11"/>
        <v>0</v>
      </c>
      <c r="J105" s="272">
        <f t="shared" si="11"/>
        <v>0</v>
      </c>
      <c r="K105" s="273">
        <f t="shared" si="11"/>
        <v>0</v>
      </c>
      <c r="L105" s="2"/>
    </row>
    <row r="106" spans="1:20" ht="15" x14ac:dyDescent="0.25">
      <c r="A106" s="2"/>
      <c r="B106" s="45"/>
      <c r="C106" s="45"/>
      <c r="D106" s="118"/>
      <c r="E106" s="126"/>
      <c r="F106" s="127"/>
      <c r="G106" s="127"/>
      <c r="H106" s="127"/>
      <c r="I106" s="127"/>
      <c r="J106" s="127"/>
      <c r="K106" s="128"/>
      <c r="L106" s="2"/>
    </row>
    <row r="107" spans="1:20" ht="15" x14ac:dyDescent="0.25">
      <c r="A107" s="2"/>
      <c r="B107" s="45" t="s">
        <v>3</v>
      </c>
      <c r="C107" s="45"/>
      <c r="D107" s="49" t="s">
        <v>121</v>
      </c>
      <c r="E107" s="101"/>
      <c r="F107" s="102"/>
      <c r="G107" s="103"/>
      <c r="H107" s="103"/>
      <c r="I107" s="103" t="s">
        <v>3</v>
      </c>
      <c r="J107" s="103"/>
      <c r="K107" s="105"/>
      <c r="L107" s="2"/>
    </row>
    <row r="108" spans="1:20" ht="15" x14ac:dyDescent="0.25">
      <c r="A108" s="2"/>
      <c r="B108" s="45" t="s">
        <v>3</v>
      </c>
      <c r="C108" s="45"/>
      <c r="D108" s="137" t="s">
        <v>150</v>
      </c>
      <c r="E108" s="101">
        <f>Narrative!F291</f>
        <v>0</v>
      </c>
      <c r="F108" s="129">
        <v>0</v>
      </c>
      <c r="G108" s="131">
        <v>0</v>
      </c>
      <c r="H108" s="131">
        <v>0</v>
      </c>
      <c r="I108" s="283" t="s">
        <v>260</v>
      </c>
      <c r="J108" s="131">
        <v>0</v>
      </c>
      <c r="K108" s="134">
        <v>0</v>
      </c>
      <c r="L108" s="2"/>
    </row>
    <row r="109" spans="1:20" ht="15" x14ac:dyDescent="0.25">
      <c r="A109" s="2"/>
      <c r="B109" s="45" t="s">
        <v>3</v>
      </c>
      <c r="C109" s="45"/>
      <c r="D109" s="137" t="s">
        <v>151</v>
      </c>
      <c r="E109" s="101">
        <f>Narrative!F295</f>
        <v>0</v>
      </c>
      <c r="F109" s="102">
        <v>0</v>
      </c>
      <c r="G109" s="103">
        <v>0</v>
      </c>
      <c r="H109" s="103">
        <v>0</v>
      </c>
      <c r="I109" s="283" t="s">
        <v>260</v>
      </c>
      <c r="J109" s="103">
        <v>0</v>
      </c>
      <c r="K109" s="105">
        <v>0</v>
      </c>
      <c r="L109" s="2"/>
    </row>
    <row r="110" spans="1:20" ht="15" x14ac:dyDescent="0.25">
      <c r="A110" s="2"/>
      <c r="B110" s="45" t="s">
        <v>3</v>
      </c>
      <c r="C110" s="45"/>
      <c r="D110" s="137" t="s">
        <v>152</v>
      </c>
      <c r="E110" s="101">
        <f>Narrative!F299</f>
        <v>0</v>
      </c>
      <c r="F110" s="102">
        <v>0</v>
      </c>
      <c r="G110" s="103">
        <v>0</v>
      </c>
      <c r="H110" s="103">
        <v>0</v>
      </c>
      <c r="I110" s="283" t="s">
        <v>260</v>
      </c>
      <c r="J110" s="103">
        <v>0</v>
      </c>
      <c r="K110" s="105">
        <v>0</v>
      </c>
      <c r="L110" s="2"/>
    </row>
    <row r="111" spans="1:20" ht="15" x14ac:dyDescent="0.25">
      <c r="A111" s="2"/>
      <c r="B111" s="45" t="s">
        <v>3</v>
      </c>
      <c r="C111" s="45"/>
      <c r="D111" s="137" t="s">
        <v>153</v>
      </c>
      <c r="E111" s="101">
        <f>Narrative!F303</f>
        <v>0</v>
      </c>
      <c r="F111" s="102">
        <v>0</v>
      </c>
      <c r="G111" s="103">
        <v>0</v>
      </c>
      <c r="H111" s="103">
        <v>0</v>
      </c>
      <c r="I111" s="283" t="s">
        <v>260</v>
      </c>
      <c r="J111" s="103">
        <v>0</v>
      </c>
      <c r="K111" s="105">
        <v>0</v>
      </c>
      <c r="L111" s="2"/>
    </row>
    <row r="112" spans="1:20" ht="15" x14ac:dyDescent="0.25">
      <c r="A112" s="2"/>
      <c r="B112" s="153" t="s">
        <v>3</v>
      </c>
      <c r="C112" s="154" t="s">
        <v>32</v>
      </c>
      <c r="D112" s="137" t="s">
        <v>154</v>
      </c>
      <c r="E112" s="142">
        <f>Narrative!F307</f>
        <v>0</v>
      </c>
      <c r="F112" s="102">
        <v>0</v>
      </c>
      <c r="G112" s="103">
        <v>0</v>
      </c>
      <c r="H112" s="103">
        <v>0</v>
      </c>
      <c r="I112" s="283" t="s">
        <v>260</v>
      </c>
      <c r="J112" s="103">
        <v>0</v>
      </c>
      <c r="K112" s="105">
        <v>0</v>
      </c>
      <c r="L112" s="2"/>
    </row>
    <row r="113" spans="1:13" thickBot="1" x14ac:dyDescent="0.3">
      <c r="A113" s="2"/>
      <c r="B113" s="45"/>
      <c r="C113" s="45"/>
      <c r="D113" s="138" t="s">
        <v>128</v>
      </c>
      <c r="E113" s="268">
        <f>SUM(E108:E112)</f>
        <v>0</v>
      </c>
      <c r="F113" s="272">
        <f>SUM(F108:F112)</f>
        <v>0</v>
      </c>
      <c r="G113" s="272">
        <f>SUM(G108:G112)</f>
        <v>0</v>
      </c>
      <c r="H113" s="272">
        <f>SUM(H108:H112)</f>
        <v>0</v>
      </c>
      <c r="I113" s="279" t="s">
        <v>3</v>
      </c>
      <c r="J113" s="272">
        <f>SUM(J108:J112)</f>
        <v>0</v>
      </c>
      <c r="K113" s="273">
        <f>SUM(K108:K112)</f>
        <v>0</v>
      </c>
      <c r="L113" s="2"/>
    </row>
    <row r="114" spans="1:13" ht="15" x14ac:dyDescent="0.25">
      <c r="A114" s="2"/>
      <c r="B114" s="45"/>
      <c r="C114" s="45"/>
      <c r="D114" s="133"/>
      <c r="E114" s="108"/>
      <c r="F114" s="129"/>
      <c r="G114" s="129" t="s">
        <v>3</v>
      </c>
      <c r="H114" s="129"/>
      <c r="I114" s="129"/>
      <c r="J114" s="129"/>
      <c r="K114" s="147"/>
      <c r="L114" s="2"/>
    </row>
    <row r="115" spans="1:13" thickBot="1" x14ac:dyDescent="0.3">
      <c r="A115" s="2"/>
      <c r="B115" s="45"/>
      <c r="C115" s="45"/>
      <c r="D115" s="133" t="s">
        <v>127</v>
      </c>
      <c r="E115" s="270">
        <f>+E99+E105+E113</f>
        <v>0</v>
      </c>
      <c r="F115" s="276">
        <f>F113+F105+F99</f>
        <v>0</v>
      </c>
      <c r="G115" s="276">
        <f>G113+G105+G99</f>
        <v>0</v>
      </c>
      <c r="H115" s="277">
        <f>H105+H113+H99</f>
        <v>0</v>
      </c>
      <c r="I115" s="277">
        <f>E115-H115</f>
        <v>0</v>
      </c>
      <c r="J115" s="277">
        <f>J105+J113+J99</f>
        <v>0</v>
      </c>
      <c r="K115" s="277">
        <f>K105+K113+K99</f>
        <v>0</v>
      </c>
      <c r="L115" s="2"/>
    </row>
    <row r="116" spans="1:13" ht="15" x14ac:dyDescent="0.25">
      <c r="A116" s="2"/>
      <c r="B116" s="45"/>
      <c r="C116" s="45"/>
      <c r="D116" s="46"/>
      <c r="E116" s="101" t="s">
        <v>3</v>
      </c>
      <c r="F116" s="102"/>
      <c r="G116" s="103"/>
      <c r="H116" s="103"/>
      <c r="I116" s="103"/>
      <c r="J116" s="103"/>
      <c r="K116" s="105"/>
      <c r="L116" s="2"/>
    </row>
    <row r="117" spans="1:13" thickBot="1" x14ac:dyDescent="0.3">
      <c r="A117" s="2"/>
      <c r="B117" s="45"/>
      <c r="C117" s="45"/>
      <c r="D117" s="133" t="s">
        <v>72</v>
      </c>
      <c r="E117" s="280">
        <f>E28-E115</f>
        <v>0</v>
      </c>
      <c r="F117" s="281">
        <f>F28-F115</f>
        <v>0</v>
      </c>
      <c r="G117" s="281">
        <f>G28-G115</f>
        <v>0</v>
      </c>
      <c r="H117" s="281">
        <f>H28-H115</f>
        <v>0</v>
      </c>
      <c r="I117" s="281">
        <f>E117-H117</f>
        <v>0</v>
      </c>
      <c r="J117" s="281">
        <f>J28-J115</f>
        <v>0</v>
      </c>
      <c r="K117" s="282">
        <f>K28-K115</f>
        <v>0</v>
      </c>
      <c r="L117" s="2"/>
    </row>
    <row r="118" spans="1:13" ht="16.2" thickTop="1" thickBot="1" x14ac:dyDescent="0.3">
      <c r="A118" s="2"/>
      <c r="B118" s="155"/>
      <c r="C118" s="155"/>
      <c r="D118" s="156"/>
      <c r="E118" s="145"/>
      <c r="F118" s="146"/>
      <c r="G118" s="157"/>
      <c r="H118" s="157"/>
      <c r="I118" s="157"/>
      <c r="J118" s="157"/>
      <c r="K118" s="158"/>
      <c r="L118" s="2"/>
    </row>
    <row r="119" spans="1:13" ht="15" x14ac:dyDescent="0.25">
      <c r="A119" s="2"/>
      <c r="B119" s="159"/>
      <c r="C119" s="45"/>
      <c r="D119" s="46"/>
      <c r="E119" s="102"/>
      <c r="F119" s="102"/>
      <c r="G119" s="103"/>
      <c r="H119" s="103"/>
      <c r="I119" s="103"/>
      <c r="J119" s="103"/>
      <c r="K119" s="103"/>
      <c r="L119" s="2"/>
    </row>
    <row r="120" spans="1:13" ht="15" x14ac:dyDescent="0.25">
      <c r="A120" s="2"/>
      <c r="B120" s="159"/>
      <c r="C120" s="45"/>
      <c r="D120" s="46"/>
      <c r="E120" s="102"/>
      <c r="F120" s="102"/>
      <c r="G120" s="103"/>
      <c r="H120" s="103"/>
      <c r="I120" s="103"/>
      <c r="J120" s="103"/>
      <c r="K120" s="103"/>
      <c r="L120" s="2"/>
    </row>
    <row r="121" spans="1:13" ht="15" x14ac:dyDescent="0.25">
      <c r="A121" s="2"/>
      <c r="B121" s="159"/>
      <c r="C121" s="45"/>
      <c r="D121" s="46"/>
      <c r="E121" s="102"/>
      <c r="F121" s="102"/>
      <c r="G121" s="103"/>
      <c r="H121" s="103"/>
      <c r="I121" s="103"/>
      <c r="J121" s="103"/>
      <c r="K121" s="103"/>
      <c r="L121" s="2"/>
    </row>
    <row r="122" spans="1:13" ht="15" x14ac:dyDescent="0.25">
      <c r="A122" s="2"/>
      <c r="B122" s="159"/>
      <c r="C122" s="45"/>
      <c r="D122" s="46"/>
      <c r="E122" s="102"/>
      <c r="F122" s="102"/>
      <c r="G122" s="103"/>
      <c r="H122" s="103"/>
      <c r="I122" s="103"/>
      <c r="J122" s="103"/>
      <c r="K122" s="103"/>
      <c r="L122" s="2"/>
    </row>
    <row r="123" spans="1:13" ht="15" x14ac:dyDescent="0.25">
      <c r="A123" s="2"/>
      <c r="B123" s="159"/>
      <c r="C123" s="45"/>
      <c r="D123" s="46"/>
      <c r="E123" s="102"/>
      <c r="F123" s="102"/>
      <c r="G123" s="103"/>
      <c r="H123" s="103"/>
      <c r="I123" s="103"/>
      <c r="J123" s="103"/>
      <c r="K123" s="103"/>
      <c r="L123" s="2"/>
    </row>
    <row r="124" spans="1:13" ht="15" x14ac:dyDescent="0.25">
      <c r="A124" s="2"/>
      <c r="B124" s="159"/>
      <c r="C124" s="45"/>
      <c r="D124" s="46"/>
      <c r="E124" s="102"/>
      <c r="F124" s="102"/>
      <c r="G124" s="103"/>
      <c r="H124" s="103"/>
      <c r="I124" s="103"/>
      <c r="J124" s="103"/>
      <c r="K124" s="103"/>
      <c r="L124" s="2"/>
    </row>
    <row r="125" spans="1:13" ht="15" x14ac:dyDescent="0.25">
      <c r="A125" s="2"/>
      <c r="B125" s="159"/>
      <c r="C125" s="160"/>
      <c r="D125" s="58"/>
      <c r="E125" s="161"/>
      <c r="F125" s="161"/>
      <c r="G125" s="135"/>
      <c r="H125" s="135"/>
      <c r="I125" s="135"/>
      <c r="J125" s="135"/>
      <c r="K125" s="135"/>
      <c r="L125" s="2"/>
      <c r="M125" s="2"/>
    </row>
    <row r="126" spans="1:13" ht="15" x14ac:dyDescent="0.25">
      <c r="A126" s="2"/>
      <c r="B126" s="159"/>
      <c r="C126" s="160"/>
      <c r="D126" s="58"/>
      <c r="E126" s="161"/>
      <c r="F126" s="161"/>
      <c r="G126" s="135"/>
      <c r="H126" s="135"/>
      <c r="I126" s="135"/>
      <c r="J126" s="135"/>
      <c r="K126" s="135"/>
      <c r="L126" s="2"/>
      <c r="M126" s="2"/>
    </row>
    <row r="127" spans="1:13" ht="15.75" customHeight="1" x14ac:dyDescent="0.25">
      <c r="A127" s="2"/>
      <c r="B127" s="159"/>
      <c r="C127" s="160"/>
      <c r="D127" s="58"/>
      <c r="E127" s="161"/>
      <c r="F127" s="161"/>
      <c r="G127" s="135"/>
      <c r="H127" s="135"/>
      <c r="I127" s="135"/>
      <c r="J127" s="135"/>
      <c r="K127" s="135"/>
      <c r="L127" s="2"/>
      <c r="M127" s="2"/>
    </row>
    <row r="128" spans="1:13" ht="15.75" customHeight="1" x14ac:dyDescent="0.25">
      <c r="A128" s="2"/>
      <c r="B128" s="159"/>
      <c r="C128" s="160"/>
      <c r="D128" s="58"/>
      <c r="E128" s="161"/>
      <c r="F128" s="161"/>
      <c r="G128" s="135"/>
      <c r="H128" s="135"/>
      <c r="I128" s="135"/>
      <c r="J128" s="135"/>
      <c r="K128" s="135"/>
      <c r="L128" s="2"/>
      <c r="M128" s="2"/>
    </row>
    <row r="129" spans="1:13" ht="15.75" customHeight="1" x14ac:dyDescent="0.25">
      <c r="A129" s="2"/>
      <c r="B129" s="159"/>
      <c r="C129" s="160"/>
      <c r="D129" s="58"/>
      <c r="E129" s="161"/>
      <c r="F129" s="161"/>
      <c r="G129" s="135"/>
      <c r="H129" s="135"/>
      <c r="I129" s="135"/>
      <c r="J129" s="135"/>
      <c r="K129" s="135"/>
      <c r="L129" s="2"/>
      <c r="M129" s="2"/>
    </row>
    <row r="130" spans="1:13" ht="15.75" customHeight="1" x14ac:dyDescent="0.25">
      <c r="A130" s="2"/>
      <c r="B130" s="159"/>
      <c r="C130" s="160"/>
      <c r="D130" s="58"/>
      <c r="E130" s="161"/>
      <c r="F130" s="161"/>
      <c r="G130" s="135"/>
      <c r="H130" s="135"/>
      <c r="I130" s="135"/>
      <c r="J130" s="135"/>
      <c r="K130" s="135"/>
      <c r="L130" s="2"/>
      <c r="M130" s="2"/>
    </row>
    <row r="131" spans="1:13" ht="15.75" customHeight="1" x14ac:dyDescent="0.25">
      <c r="A131" s="2"/>
      <c r="B131" s="159"/>
      <c r="C131" s="160"/>
      <c r="D131" s="58"/>
      <c r="E131" s="161"/>
      <c r="F131" s="161"/>
      <c r="G131" s="135"/>
      <c r="H131" s="135"/>
      <c r="I131" s="135"/>
      <c r="J131" s="135"/>
      <c r="K131" s="135"/>
      <c r="L131" s="2"/>
      <c r="M131" s="2"/>
    </row>
    <row r="132" spans="1:13" ht="15.75" customHeight="1" x14ac:dyDescent="0.25">
      <c r="A132" s="2"/>
      <c r="B132" s="159"/>
      <c r="C132" s="160"/>
      <c r="D132" s="58"/>
      <c r="E132" s="161"/>
      <c r="F132" s="161"/>
      <c r="G132" s="135"/>
      <c r="H132" s="135"/>
      <c r="I132" s="135"/>
      <c r="J132" s="135"/>
      <c r="K132" s="135"/>
      <c r="L132" s="2"/>
      <c r="M132" s="2"/>
    </row>
    <row r="133" spans="1:13" ht="15.75" customHeight="1" x14ac:dyDescent="0.25">
      <c r="A133" s="2"/>
      <c r="B133" s="159"/>
      <c r="C133" s="160"/>
      <c r="D133" s="58"/>
      <c r="E133" s="161"/>
      <c r="F133" s="161"/>
      <c r="G133" s="135"/>
      <c r="H133" s="135"/>
      <c r="I133" s="135"/>
      <c r="J133" s="135"/>
      <c r="K133" s="135"/>
      <c r="L133" s="2"/>
      <c r="M133" s="2"/>
    </row>
    <row r="134" spans="1:13" ht="15.75" customHeight="1" x14ac:dyDescent="0.25">
      <c r="A134" s="2"/>
      <c r="B134" s="159"/>
      <c r="C134" s="160"/>
      <c r="D134" s="58"/>
      <c r="E134" s="161"/>
      <c r="F134" s="161"/>
      <c r="G134" s="135"/>
      <c r="H134" s="135"/>
      <c r="I134" s="135"/>
      <c r="J134" s="135"/>
      <c r="K134" s="135"/>
      <c r="L134" s="2"/>
      <c r="M134" s="2"/>
    </row>
    <row r="135" spans="1:13" ht="15.75" customHeight="1" x14ac:dyDescent="0.25">
      <c r="A135" s="2"/>
      <c r="B135" s="159"/>
      <c r="C135" s="160"/>
      <c r="D135" s="58"/>
      <c r="E135" s="161"/>
      <c r="F135" s="161"/>
      <c r="G135" s="135"/>
      <c r="H135" s="135"/>
      <c r="I135" s="135"/>
      <c r="J135" s="135"/>
      <c r="K135" s="135"/>
      <c r="L135" s="2"/>
      <c r="M135" s="2"/>
    </row>
    <row r="136" spans="1:13" ht="15.75" customHeight="1" x14ac:dyDescent="0.25">
      <c r="A136" s="2"/>
      <c r="B136" s="159"/>
      <c r="C136" s="160"/>
      <c r="D136" s="58"/>
      <c r="E136" s="161"/>
      <c r="F136" s="161"/>
      <c r="G136" s="135"/>
      <c r="H136" s="135"/>
      <c r="I136" s="135"/>
      <c r="J136" s="135"/>
      <c r="K136" s="135"/>
      <c r="L136" s="2"/>
      <c r="M136" s="2"/>
    </row>
    <row r="137" spans="1:13" ht="15.75" customHeight="1" x14ac:dyDescent="0.25">
      <c r="A137" s="2"/>
      <c r="B137" s="159"/>
      <c r="C137" s="160"/>
      <c r="D137" s="58"/>
      <c r="E137" s="161"/>
      <c r="F137" s="161"/>
      <c r="G137" s="135"/>
      <c r="H137" s="135"/>
      <c r="I137" s="135"/>
      <c r="J137" s="135"/>
      <c r="K137" s="135"/>
      <c r="L137" s="2"/>
      <c r="M137" s="2"/>
    </row>
    <row r="138" spans="1:13" ht="15.75" customHeight="1" x14ac:dyDescent="0.25">
      <c r="A138" s="2"/>
      <c r="B138" s="159"/>
      <c r="C138" s="160"/>
      <c r="D138" s="58"/>
      <c r="E138" s="161"/>
      <c r="F138" s="161"/>
      <c r="G138" s="135"/>
      <c r="H138" s="135"/>
      <c r="I138" s="135"/>
      <c r="J138" s="135"/>
      <c r="K138" s="135"/>
      <c r="L138" s="2"/>
      <c r="M138" s="2"/>
    </row>
    <row r="139" spans="1:13" ht="15.75" customHeight="1" x14ac:dyDescent="0.25">
      <c r="A139" s="2"/>
      <c r="B139" s="159"/>
      <c r="C139" s="160"/>
      <c r="D139" s="58"/>
      <c r="E139" s="161"/>
      <c r="F139" s="161"/>
      <c r="G139" s="135"/>
      <c r="H139" s="135"/>
      <c r="I139" s="135"/>
      <c r="J139" s="135"/>
      <c r="K139" s="135"/>
      <c r="L139" s="2"/>
      <c r="M139" s="2"/>
    </row>
    <row r="140" spans="1:13" ht="15.75" customHeight="1" x14ac:dyDescent="0.25">
      <c r="A140" s="2"/>
      <c r="B140" s="159"/>
      <c r="C140" s="160"/>
      <c r="D140" s="58"/>
      <c r="E140" s="162"/>
      <c r="F140" s="162"/>
      <c r="G140" s="47"/>
      <c r="H140" s="48"/>
      <c r="I140" s="135"/>
      <c r="J140" s="135"/>
      <c r="K140" s="135"/>
      <c r="L140" s="2"/>
      <c r="M140" s="2"/>
    </row>
    <row r="141" spans="1:13" ht="15.75" customHeight="1" x14ac:dyDescent="0.25">
      <c r="A141" s="2"/>
      <c r="B141" s="159"/>
      <c r="C141" s="160"/>
      <c r="D141" s="58"/>
      <c r="E141" s="162"/>
      <c r="F141" s="162"/>
      <c r="G141" s="47"/>
      <c r="H141" s="48"/>
      <c r="I141" s="135"/>
      <c r="J141" s="135"/>
      <c r="K141" s="135"/>
      <c r="L141" s="2"/>
      <c r="M141" s="2"/>
    </row>
    <row r="142" spans="1:13" ht="15.75" customHeight="1" x14ac:dyDescent="0.25">
      <c r="A142" s="2"/>
      <c r="B142" s="159"/>
      <c r="C142" s="160"/>
      <c r="D142" s="58"/>
      <c r="E142" s="162"/>
      <c r="F142" s="162"/>
      <c r="G142" s="47"/>
      <c r="H142" s="48"/>
      <c r="I142" s="135"/>
      <c r="J142" s="135"/>
      <c r="K142" s="135"/>
      <c r="L142" s="2"/>
      <c r="M142" s="2"/>
    </row>
    <row r="143" spans="1:13" ht="15.75" customHeight="1" x14ac:dyDescent="0.25">
      <c r="A143" s="2"/>
      <c r="B143" s="159"/>
      <c r="C143" s="160"/>
      <c r="D143" s="58"/>
      <c r="E143" s="162"/>
      <c r="F143" s="162"/>
      <c r="G143" s="47"/>
      <c r="H143" s="48"/>
      <c r="I143" s="135"/>
      <c r="J143" s="135"/>
      <c r="K143" s="135"/>
      <c r="L143" s="2"/>
      <c r="M143" s="2"/>
    </row>
    <row r="144" spans="1:13" ht="15.75" customHeight="1" x14ac:dyDescent="0.3">
      <c r="A144" s="2"/>
      <c r="B144" s="20"/>
      <c r="C144" s="32"/>
      <c r="D144" s="33"/>
      <c r="E144" s="26"/>
      <c r="G144" s="31"/>
      <c r="H144" s="34"/>
      <c r="I144" s="35"/>
      <c r="J144" s="35"/>
      <c r="K144" s="35"/>
      <c r="L144" s="2"/>
      <c r="M144" s="2"/>
    </row>
    <row r="145" spans="1:13" ht="15.75" customHeight="1" x14ac:dyDescent="0.3">
      <c r="A145" s="2"/>
      <c r="B145" s="20"/>
      <c r="C145" s="32"/>
      <c r="D145" s="33"/>
      <c r="E145" s="26"/>
      <c r="G145" s="31"/>
      <c r="H145" s="34"/>
      <c r="I145" s="35"/>
      <c r="J145" s="35"/>
      <c r="K145" s="35"/>
      <c r="L145" s="2"/>
      <c r="M145" s="2"/>
    </row>
    <row r="146" spans="1:13" ht="15.75" customHeight="1" x14ac:dyDescent="0.3">
      <c r="A146" s="2"/>
      <c r="B146" s="20"/>
      <c r="C146" s="32"/>
      <c r="D146" s="33"/>
      <c r="E146" s="26"/>
      <c r="G146" s="31"/>
      <c r="H146" s="34"/>
      <c r="I146" s="35"/>
      <c r="J146" s="35"/>
      <c r="K146" s="35"/>
      <c r="L146" s="2"/>
      <c r="M146" s="2"/>
    </row>
    <row r="147" spans="1:13" ht="15.75" customHeight="1" x14ac:dyDescent="0.3">
      <c r="A147" s="2"/>
      <c r="B147" s="20"/>
      <c r="C147" s="32"/>
      <c r="D147" s="33"/>
      <c r="E147" s="26"/>
      <c r="G147" s="31"/>
      <c r="H147" s="34"/>
      <c r="I147" s="35"/>
      <c r="J147" s="35"/>
      <c r="K147" s="35"/>
      <c r="L147" s="2"/>
      <c r="M147" s="2"/>
    </row>
    <row r="148" spans="1:13" ht="15.75" customHeight="1" x14ac:dyDescent="0.3">
      <c r="A148" s="2"/>
      <c r="B148" s="20"/>
      <c r="C148" s="32"/>
      <c r="D148" s="33"/>
      <c r="E148" s="26"/>
      <c r="G148" s="31"/>
      <c r="H148" s="34"/>
      <c r="I148" s="35"/>
      <c r="J148" s="35"/>
      <c r="K148" s="35"/>
      <c r="L148" s="2"/>
      <c r="M148" s="2"/>
    </row>
    <row r="149" spans="1:13" ht="15.75" customHeight="1" x14ac:dyDescent="0.3">
      <c r="A149" s="2"/>
      <c r="B149" s="20"/>
      <c r="C149" s="32"/>
      <c r="D149" s="33"/>
      <c r="E149" s="26"/>
      <c r="G149" s="31"/>
      <c r="H149" s="34"/>
      <c r="I149" s="35"/>
      <c r="J149" s="35"/>
      <c r="K149" s="35"/>
      <c r="L149" s="2"/>
      <c r="M149" s="2"/>
    </row>
    <row r="150" spans="1:13" ht="15.75" customHeight="1" x14ac:dyDescent="0.3">
      <c r="A150" s="2"/>
      <c r="B150" s="20"/>
      <c r="C150" s="32"/>
      <c r="D150" s="33"/>
      <c r="E150" s="26"/>
      <c r="G150" s="31"/>
      <c r="H150" s="34"/>
      <c r="I150" s="35"/>
      <c r="J150" s="35"/>
      <c r="K150" s="35"/>
      <c r="L150" s="2"/>
      <c r="M150" s="2"/>
    </row>
    <row r="151" spans="1:13" ht="15.75" customHeight="1" x14ac:dyDescent="0.3">
      <c r="A151" s="2"/>
      <c r="B151" s="20"/>
      <c r="C151" s="32"/>
      <c r="D151" s="33"/>
      <c r="E151" s="26"/>
      <c r="G151" s="31"/>
      <c r="H151" s="34"/>
      <c r="I151" s="35"/>
      <c r="J151" s="35"/>
      <c r="K151" s="35"/>
      <c r="L151" s="2"/>
      <c r="M151" s="2"/>
    </row>
    <row r="152" spans="1:13" ht="15.75" customHeight="1" x14ac:dyDescent="0.3">
      <c r="A152" s="2"/>
      <c r="B152" s="20"/>
      <c r="C152" s="32"/>
      <c r="D152" s="33"/>
      <c r="E152" s="26"/>
      <c r="G152" s="31"/>
      <c r="H152" s="34"/>
      <c r="I152" s="35"/>
      <c r="J152" s="35"/>
      <c r="K152" s="35"/>
      <c r="L152" s="2"/>
      <c r="M152" s="2"/>
    </row>
    <row r="153" spans="1:13" ht="15.75" customHeight="1" x14ac:dyDescent="0.3">
      <c r="A153" s="2"/>
      <c r="B153" s="20"/>
      <c r="C153" s="32"/>
      <c r="D153" s="33"/>
      <c r="E153" s="26"/>
      <c r="G153" s="31"/>
      <c r="H153" s="34"/>
      <c r="I153" s="35"/>
      <c r="J153" s="35"/>
      <c r="K153" s="35"/>
      <c r="L153" s="2"/>
      <c r="M153" s="2"/>
    </row>
    <row r="154" spans="1:13" ht="15.75" customHeight="1" x14ac:dyDescent="0.3">
      <c r="A154" s="2"/>
      <c r="B154" s="20"/>
      <c r="C154" s="32"/>
      <c r="D154" s="33"/>
      <c r="E154" s="26"/>
      <c r="G154" s="31"/>
      <c r="H154" s="34"/>
      <c r="I154" s="35"/>
      <c r="J154" s="35"/>
      <c r="K154" s="35"/>
      <c r="L154" s="2"/>
      <c r="M154" s="2"/>
    </row>
    <row r="155" spans="1:13" ht="15.75" customHeight="1" x14ac:dyDescent="0.3">
      <c r="A155" s="2"/>
      <c r="B155" s="20"/>
      <c r="C155" s="32"/>
      <c r="D155" s="33"/>
      <c r="E155" s="26"/>
      <c r="G155" s="31"/>
      <c r="H155" s="34"/>
      <c r="I155" s="35"/>
      <c r="J155" s="35"/>
      <c r="K155" s="35"/>
      <c r="L155" s="2"/>
      <c r="M155" s="2"/>
    </row>
    <row r="156" spans="1:13" ht="15.75" customHeight="1" x14ac:dyDescent="0.3">
      <c r="A156" s="2"/>
      <c r="B156" s="20"/>
      <c r="C156" s="32"/>
      <c r="D156" s="33"/>
      <c r="E156" s="26"/>
      <c r="G156" s="31"/>
      <c r="H156" s="34"/>
      <c r="I156" s="35"/>
      <c r="J156" s="35"/>
      <c r="K156" s="35"/>
      <c r="L156" s="2"/>
      <c r="M156" s="2"/>
    </row>
    <row r="157" spans="1:13" ht="15.75" customHeight="1" x14ac:dyDescent="0.3">
      <c r="A157" s="2"/>
      <c r="B157" s="20"/>
      <c r="C157" s="32"/>
      <c r="D157" s="33"/>
      <c r="E157" s="26"/>
      <c r="G157" s="31"/>
      <c r="H157" s="34"/>
      <c r="I157" s="35"/>
      <c r="J157" s="35"/>
      <c r="K157" s="35"/>
      <c r="L157" s="2"/>
      <c r="M157" s="2"/>
    </row>
    <row r="158" spans="1:13" ht="15.75" customHeight="1" x14ac:dyDescent="0.3">
      <c r="A158" s="2"/>
      <c r="B158" s="20"/>
      <c r="C158" s="32"/>
      <c r="D158" s="33"/>
      <c r="E158" s="26"/>
      <c r="G158" s="31"/>
      <c r="H158" s="34"/>
      <c r="I158" s="35"/>
      <c r="J158" s="35"/>
      <c r="K158" s="35"/>
      <c r="L158" s="2"/>
      <c r="M158" s="2"/>
    </row>
    <row r="159" spans="1:13" ht="15.75" customHeight="1" x14ac:dyDescent="0.3">
      <c r="A159" s="2"/>
      <c r="B159" s="20"/>
      <c r="C159" s="32"/>
      <c r="D159" s="33"/>
      <c r="E159" s="26"/>
      <c r="G159" s="31"/>
      <c r="H159" s="34"/>
      <c r="I159" s="35"/>
      <c r="J159" s="35"/>
      <c r="K159" s="35"/>
      <c r="L159" s="2"/>
      <c r="M159" s="2"/>
    </row>
    <row r="160" spans="1:13" ht="15.75" customHeight="1" x14ac:dyDescent="0.3">
      <c r="A160" s="2"/>
      <c r="B160" s="20"/>
      <c r="C160" s="32"/>
      <c r="D160" s="33"/>
      <c r="E160" s="26"/>
      <c r="G160" s="31"/>
      <c r="H160" s="34"/>
      <c r="I160" s="35"/>
      <c r="J160" s="35"/>
      <c r="K160" s="35"/>
      <c r="L160" s="2"/>
      <c r="M160" s="2"/>
    </row>
    <row r="161" spans="1:13" ht="15.75" customHeight="1" x14ac:dyDescent="0.3">
      <c r="A161" s="2"/>
      <c r="B161" s="20"/>
      <c r="C161" s="32"/>
      <c r="D161" s="33"/>
      <c r="E161" s="26"/>
      <c r="G161" s="31"/>
      <c r="H161" s="34"/>
      <c r="I161" s="35"/>
      <c r="J161" s="35"/>
      <c r="K161" s="35"/>
      <c r="L161" s="2"/>
      <c r="M161" s="2"/>
    </row>
    <row r="162" spans="1:13" ht="15.75" customHeight="1" x14ac:dyDescent="0.3">
      <c r="A162" s="2"/>
      <c r="B162" s="20"/>
      <c r="C162" s="32"/>
      <c r="D162" s="33"/>
      <c r="E162" s="26"/>
      <c r="G162" s="31"/>
      <c r="H162" s="34"/>
      <c r="I162" s="35"/>
      <c r="J162" s="35"/>
      <c r="K162" s="35"/>
      <c r="L162" s="2"/>
      <c r="M162" s="2"/>
    </row>
    <row r="163" spans="1:13" ht="15.75" customHeight="1" x14ac:dyDescent="0.3">
      <c r="A163" s="2"/>
      <c r="B163" s="20"/>
      <c r="C163" s="32"/>
      <c r="D163" s="33"/>
      <c r="E163" s="26"/>
      <c r="G163" s="31"/>
      <c r="H163" s="34"/>
      <c r="I163" s="35"/>
      <c r="J163" s="35"/>
      <c r="K163" s="35"/>
      <c r="L163" s="2"/>
      <c r="M163" s="2"/>
    </row>
    <row r="164" spans="1:13" ht="15.75" customHeight="1" x14ac:dyDescent="0.3">
      <c r="A164" s="2"/>
      <c r="B164" s="20"/>
      <c r="C164" s="32"/>
      <c r="D164" s="33"/>
      <c r="E164" s="26"/>
      <c r="G164" s="31"/>
      <c r="H164" s="34"/>
      <c r="I164" s="35"/>
      <c r="J164" s="35"/>
      <c r="K164" s="35"/>
      <c r="L164" s="2"/>
      <c r="M164" s="2"/>
    </row>
    <row r="165" spans="1:13" ht="15.75" customHeight="1" x14ac:dyDescent="0.3">
      <c r="A165" s="2"/>
      <c r="B165" s="20"/>
      <c r="C165" s="32"/>
      <c r="D165" s="33"/>
      <c r="E165" s="26"/>
      <c r="G165" s="31"/>
      <c r="H165" s="34"/>
      <c r="I165" s="35"/>
      <c r="J165" s="35"/>
      <c r="K165" s="35"/>
      <c r="L165" s="2"/>
      <c r="M165" s="2"/>
    </row>
    <row r="166" spans="1:13" ht="15.75" customHeight="1" x14ac:dyDescent="0.3">
      <c r="A166" s="2"/>
      <c r="B166" s="20"/>
      <c r="C166" s="32"/>
      <c r="D166" s="33"/>
      <c r="E166" s="26"/>
      <c r="G166" s="31"/>
      <c r="H166" s="34"/>
      <c r="I166" s="35"/>
      <c r="J166" s="35"/>
      <c r="K166" s="35"/>
      <c r="L166" s="2"/>
      <c r="M166" s="2"/>
    </row>
    <row r="167" spans="1:13" ht="15.75" customHeight="1" x14ac:dyDescent="0.3">
      <c r="A167" s="2"/>
      <c r="B167" s="20"/>
      <c r="C167" s="32"/>
      <c r="D167" s="33"/>
      <c r="E167" s="26"/>
      <c r="G167" s="31"/>
      <c r="H167" s="34"/>
      <c r="I167" s="35"/>
      <c r="J167" s="35"/>
      <c r="K167" s="35"/>
      <c r="L167" s="2"/>
      <c r="M167" s="2"/>
    </row>
    <row r="168" spans="1:13" ht="15.75" customHeight="1" x14ac:dyDescent="0.3">
      <c r="A168" s="2"/>
      <c r="B168" s="20"/>
      <c r="C168" s="32"/>
      <c r="D168" s="33"/>
      <c r="E168" s="26"/>
      <c r="G168" s="31"/>
      <c r="H168" s="34"/>
      <c r="I168" s="35"/>
      <c r="J168" s="35"/>
      <c r="K168" s="35"/>
      <c r="L168" s="2"/>
      <c r="M168" s="2"/>
    </row>
    <row r="169" spans="1:13" ht="15.75" customHeight="1" x14ac:dyDescent="0.3">
      <c r="A169" s="2"/>
      <c r="B169" s="20"/>
      <c r="C169" s="32"/>
      <c r="D169" s="33"/>
      <c r="E169" s="26"/>
      <c r="G169" s="31"/>
      <c r="H169" s="34"/>
      <c r="I169" s="34"/>
      <c r="J169" s="31"/>
      <c r="K169" s="34"/>
      <c r="L169" s="2"/>
      <c r="M169" s="2"/>
    </row>
    <row r="170" spans="1:13" ht="15.75" customHeight="1" x14ac:dyDescent="0.3">
      <c r="A170" s="2"/>
      <c r="B170" s="20"/>
      <c r="C170" s="32"/>
      <c r="D170" s="33"/>
      <c r="E170" s="26"/>
      <c r="G170" s="31"/>
      <c r="H170" s="34"/>
      <c r="I170" s="34"/>
      <c r="J170" s="31"/>
      <c r="K170" s="34"/>
      <c r="L170" s="2"/>
      <c r="M170" s="2"/>
    </row>
    <row r="171" spans="1:13" ht="15.75" customHeight="1" x14ac:dyDescent="0.3">
      <c r="A171" s="2"/>
      <c r="B171" s="20"/>
      <c r="C171" s="32"/>
      <c r="D171" s="33"/>
      <c r="E171" s="26"/>
      <c r="G171" s="31"/>
      <c r="H171" s="34"/>
      <c r="I171" s="34"/>
      <c r="J171" s="31"/>
      <c r="K171" s="34"/>
      <c r="L171" s="2"/>
      <c r="M171" s="2"/>
    </row>
    <row r="172" spans="1:13" ht="15.75" customHeight="1" x14ac:dyDescent="0.3">
      <c r="A172" s="2"/>
      <c r="B172" s="20"/>
      <c r="C172" s="32"/>
      <c r="D172" s="33"/>
      <c r="E172" s="26"/>
      <c r="G172" s="31"/>
      <c r="H172" s="34"/>
      <c r="I172" s="34"/>
      <c r="J172" s="31"/>
      <c r="K172" s="34"/>
      <c r="L172" s="2"/>
      <c r="M172" s="2"/>
    </row>
    <row r="173" spans="1:13" ht="15.75" customHeight="1" x14ac:dyDescent="0.3">
      <c r="A173" s="2"/>
      <c r="B173" s="20"/>
      <c r="C173" s="32"/>
      <c r="D173" s="33"/>
      <c r="E173" s="26"/>
      <c r="G173" s="31"/>
      <c r="H173" s="34"/>
      <c r="I173" s="34"/>
      <c r="J173" s="31"/>
      <c r="K173" s="34"/>
      <c r="L173" s="2"/>
      <c r="M173" s="2"/>
    </row>
    <row r="174" spans="1:13" ht="15.75" customHeight="1" x14ac:dyDescent="0.3">
      <c r="A174" s="2"/>
      <c r="B174" s="20"/>
      <c r="C174" s="32"/>
      <c r="D174" s="33"/>
      <c r="E174" s="26"/>
      <c r="G174" s="31"/>
      <c r="H174" s="34"/>
      <c r="I174" s="34"/>
      <c r="J174" s="31"/>
      <c r="K174" s="34"/>
      <c r="L174" s="2"/>
      <c r="M174" s="2"/>
    </row>
    <row r="175" spans="1:13" ht="15.75" customHeight="1" x14ac:dyDescent="0.3">
      <c r="A175" s="2"/>
      <c r="B175" s="20"/>
      <c r="C175" s="32"/>
      <c r="D175" s="33"/>
      <c r="E175" s="26"/>
      <c r="G175" s="31"/>
      <c r="H175" s="34"/>
      <c r="I175" s="34"/>
      <c r="J175" s="31"/>
      <c r="K175" s="34"/>
      <c r="L175" s="2"/>
      <c r="M175" s="2"/>
    </row>
    <row r="176" spans="1:13" ht="15.75" customHeight="1" x14ac:dyDescent="0.3">
      <c r="A176" s="2"/>
      <c r="B176" s="20"/>
      <c r="C176" s="32"/>
      <c r="D176" s="33"/>
      <c r="E176" s="26"/>
      <c r="G176" s="31"/>
      <c r="H176" s="34"/>
      <c r="I176" s="34"/>
      <c r="J176" s="31"/>
      <c r="K176" s="34"/>
      <c r="L176" s="2"/>
      <c r="M176" s="2"/>
    </row>
    <row r="177" spans="1:13" ht="15.75" customHeight="1" x14ac:dyDescent="0.3">
      <c r="A177" s="2"/>
      <c r="B177" s="20"/>
      <c r="C177" s="32"/>
      <c r="D177" s="33"/>
      <c r="E177" s="26"/>
      <c r="G177" s="31"/>
      <c r="H177" s="34"/>
      <c r="I177" s="34"/>
      <c r="J177" s="31"/>
      <c r="K177" s="34"/>
      <c r="L177" s="2"/>
      <c r="M177" s="2"/>
    </row>
    <row r="178" spans="1:13" ht="15.75" customHeight="1" x14ac:dyDescent="0.3">
      <c r="A178" s="2"/>
      <c r="B178" s="20"/>
      <c r="C178" s="32"/>
      <c r="D178" s="33"/>
      <c r="E178" s="26"/>
      <c r="G178" s="31"/>
      <c r="H178" s="34"/>
      <c r="I178" s="34"/>
      <c r="J178" s="31"/>
      <c r="K178" s="34"/>
      <c r="L178" s="2"/>
      <c r="M178" s="2"/>
    </row>
    <row r="179" spans="1:13" ht="15.75" customHeight="1" x14ac:dyDescent="0.3">
      <c r="A179" s="2"/>
      <c r="B179" s="20"/>
      <c r="C179" s="32"/>
      <c r="D179" s="33"/>
      <c r="E179" s="26"/>
      <c r="G179" s="31"/>
      <c r="H179" s="34"/>
      <c r="I179" s="34"/>
      <c r="J179" s="31"/>
      <c r="K179" s="34"/>
      <c r="L179" s="2"/>
      <c r="M179" s="2"/>
    </row>
    <row r="180" spans="1:13" ht="15.75" customHeight="1" x14ac:dyDescent="0.3">
      <c r="A180" s="2"/>
      <c r="B180" s="20"/>
      <c r="C180" s="32"/>
      <c r="D180" s="33"/>
      <c r="E180" s="26"/>
      <c r="G180" s="31"/>
      <c r="H180" s="34"/>
      <c r="I180" s="34"/>
      <c r="J180" s="31"/>
      <c r="K180" s="34"/>
      <c r="L180" s="2"/>
      <c r="M180" s="2"/>
    </row>
    <row r="181" spans="1:13" ht="15.75" customHeight="1" x14ac:dyDescent="0.3">
      <c r="A181" s="2"/>
      <c r="B181" s="20"/>
      <c r="C181" s="32"/>
      <c r="D181" s="33"/>
      <c r="E181" s="26"/>
      <c r="G181" s="31"/>
      <c r="H181" s="34"/>
      <c r="I181" s="34"/>
      <c r="J181" s="31"/>
      <c r="K181" s="34"/>
      <c r="L181" s="2"/>
      <c r="M181" s="2"/>
    </row>
    <row r="182" spans="1:13" ht="15.75" customHeight="1" x14ac:dyDescent="0.3">
      <c r="A182" s="2"/>
      <c r="B182" s="20"/>
      <c r="C182" s="32"/>
      <c r="D182" s="33"/>
      <c r="E182" s="26"/>
      <c r="G182" s="31"/>
      <c r="H182" s="34"/>
      <c r="I182" s="34"/>
      <c r="J182" s="31"/>
      <c r="K182" s="34"/>
      <c r="L182" s="2"/>
      <c r="M182" s="2"/>
    </row>
    <row r="183" spans="1:13" ht="15.75" customHeight="1" x14ac:dyDescent="0.3">
      <c r="A183" s="2"/>
      <c r="B183" s="20"/>
      <c r="C183" s="32"/>
      <c r="D183" s="33"/>
      <c r="E183" s="26"/>
      <c r="G183" s="31"/>
      <c r="H183" s="34"/>
      <c r="I183" s="34"/>
      <c r="J183" s="31"/>
      <c r="K183" s="34"/>
      <c r="L183" s="2"/>
      <c r="M183" s="2"/>
    </row>
    <row r="184" spans="1:13" ht="15.75" customHeight="1" x14ac:dyDescent="0.3">
      <c r="A184" s="2"/>
      <c r="B184" s="20"/>
      <c r="C184" s="32"/>
      <c r="D184" s="33"/>
      <c r="E184" s="26"/>
      <c r="G184" s="31"/>
      <c r="H184" s="34"/>
      <c r="I184" s="34"/>
      <c r="J184" s="31"/>
      <c r="K184" s="34"/>
      <c r="L184" s="2"/>
      <c r="M184" s="2"/>
    </row>
    <row r="185" spans="1:13" ht="15.75" customHeight="1" x14ac:dyDescent="0.3">
      <c r="A185" s="2"/>
      <c r="B185" s="20"/>
      <c r="C185" s="32"/>
      <c r="D185" s="33"/>
      <c r="E185" s="26"/>
      <c r="G185" s="31"/>
      <c r="H185" s="34"/>
      <c r="I185" s="34"/>
      <c r="J185" s="31"/>
      <c r="K185" s="34"/>
      <c r="L185" s="2"/>
      <c r="M185" s="2"/>
    </row>
    <row r="186" spans="1:13" ht="15.75" customHeight="1" x14ac:dyDescent="0.3">
      <c r="A186" s="2"/>
      <c r="B186" s="20"/>
      <c r="C186" s="32"/>
      <c r="D186" s="33"/>
      <c r="E186" s="26"/>
      <c r="G186" s="31"/>
      <c r="H186" s="34"/>
      <c r="I186" s="34"/>
      <c r="J186" s="31"/>
      <c r="K186" s="34"/>
      <c r="L186" s="2"/>
      <c r="M186" s="2"/>
    </row>
    <row r="187" spans="1:13" ht="15.75" customHeight="1" x14ac:dyDescent="0.3">
      <c r="A187" s="2"/>
      <c r="B187" s="20"/>
      <c r="C187" s="32"/>
      <c r="D187" s="33"/>
      <c r="E187" s="26"/>
      <c r="G187" s="31"/>
      <c r="H187" s="34"/>
      <c r="I187" s="34"/>
      <c r="J187" s="31"/>
      <c r="K187" s="34"/>
      <c r="L187" s="2"/>
      <c r="M187" s="2"/>
    </row>
    <row r="188" spans="1:13" ht="15.75" customHeight="1" x14ac:dyDescent="0.3">
      <c r="A188" s="2"/>
      <c r="B188" s="20"/>
      <c r="C188" s="32"/>
      <c r="D188" s="33"/>
      <c r="E188" s="26"/>
      <c r="G188" s="31"/>
      <c r="H188" s="34"/>
      <c r="I188" s="34"/>
      <c r="J188" s="31"/>
      <c r="K188" s="34"/>
      <c r="L188" s="2"/>
      <c r="M188" s="2"/>
    </row>
    <row r="189" spans="1:13" ht="15.75" customHeight="1" x14ac:dyDescent="0.3">
      <c r="A189" s="2"/>
      <c r="B189" s="20"/>
      <c r="C189" s="32"/>
      <c r="D189" s="33"/>
      <c r="E189" s="26"/>
      <c r="G189" s="31"/>
      <c r="H189" s="34"/>
      <c r="I189" s="34"/>
      <c r="J189" s="31"/>
      <c r="K189" s="34"/>
      <c r="L189" s="2"/>
      <c r="M189" s="2"/>
    </row>
    <row r="190" spans="1:13" ht="15.75" customHeight="1" x14ac:dyDescent="0.3">
      <c r="A190" s="2"/>
      <c r="B190" s="20"/>
      <c r="C190" s="32"/>
      <c r="D190" s="33"/>
      <c r="E190" s="26"/>
      <c r="G190" s="31"/>
      <c r="H190" s="34"/>
      <c r="I190" s="34"/>
      <c r="J190" s="31"/>
      <c r="K190" s="34"/>
      <c r="L190" s="2"/>
      <c r="M190" s="2"/>
    </row>
    <row r="191" spans="1:13" ht="15.75" customHeight="1" x14ac:dyDescent="0.3">
      <c r="A191" s="2"/>
      <c r="B191" s="20"/>
      <c r="C191" s="32"/>
      <c r="D191" s="33"/>
      <c r="E191" s="26"/>
      <c r="G191" s="31"/>
      <c r="H191" s="34"/>
      <c r="I191" s="34"/>
      <c r="J191" s="31"/>
      <c r="K191" s="34"/>
      <c r="L191" s="2"/>
      <c r="M191" s="2"/>
    </row>
    <row r="192" spans="1:13" ht="15.75" customHeight="1" x14ac:dyDescent="0.3">
      <c r="A192" s="2"/>
      <c r="B192" s="20"/>
      <c r="C192" s="32"/>
      <c r="D192" s="33"/>
      <c r="E192" s="26"/>
      <c r="G192" s="31"/>
      <c r="H192" s="34"/>
      <c r="I192" s="34"/>
      <c r="J192" s="31"/>
      <c r="K192" s="34"/>
      <c r="L192" s="2"/>
      <c r="M192" s="2"/>
    </row>
    <row r="193" spans="1:13" ht="15.75" customHeight="1" x14ac:dyDescent="0.3">
      <c r="A193" s="2"/>
      <c r="B193" s="20"/>
      <c r="C193" s="32"/>
      <c r="D193" s="33"/>
      <c r="E193" s="26"/>
      <c r="G193" s="31"/>
      <c r="H193" s="34"/>
      <c r="I193" s="34"/>
      <c r="J193" s="31"/>
      <c r="K193" s="34"/>
      <c r="L193" s="2"/>
      <c r="M193" s="2"/>
    </row>
    <row r="194" spans="1:13" ht="15.75" customHeight="1" x14ac:dyDescent="0.3">
      <c r="A194" s="2"/>
      <c r="B194" s="20"/>
      <c r="C194" s="32"/>
      <c r="D194" s="33"/>
      <c r="E194" s="26"/>
      <c r="G194" s="31"/>
      <c r="H194" s="34"/>
      <c r="I194" s="34"/>
      <c r="J194" s="31"/>
      <c r="K194" s="34"/>
      <c r="L194" s="2"/>
      <c r="M194" s="2"/>
    </row>
    <row r="195" spans="1:13" ht="15.75" customHeight="1" x14ac:dyDescent="0.3">
      <c r="A195" s="2"/>
      <c r="B195" s="20"/>
      <c r="C195" s="32"/>
      <c r="D195" s="33"/>
      <c r="E195" s="26"/>
      <c r="G195" s="31"/>
      <c r="H195" s="34"/>
      <c r="I195" s="34"/>
      <c r="J195" s="31"/>
      <c r="K195" s="34"/>
      <c r="L195" s="2"/>
      <c r="M195" s="2"/>
    </row>
    <row r="196" spans="1:13" ht="15.75" customHeight="1" x14ac:dyDescent="0.3">
      <c r="A196" s="2"/>
      <c r="B196" s="20"/>
      <c r="C196" s="32"/>
      <c r="D196" s="33"/>
      <c r="E196" s="26"/>
      <c r="G196" s="31"/>
      <c r="H196" s="34"/>
      <c r="I196" s="34"/>
      <c r="J196" s="31"/>
      <c r="K196" s="34"/>
      <c r="L196" s="2"/>
      <c r="M196" s="2"/>
    </row>
    <row r="197" spans="1:13" ht="15.75" customHeight="1" x14ac:dyDescent="0.3">
      <c r="A197" s="2"/>
      <c r="B197" s="20"/>
      <c r="C197" s="32"/>
      <c r="D197" s="33"/>
      <c r="E197" s="26"/>
      <c r="G197" s="31"/>
      <c r="H197" s="34"/>
      <c r="I197" s="34"/>
      <c r="J197" s="31"/>
      <c r="K197" s="34"/>
      <c r="L197" s="2"/>
      <c r="M197" s="2"/>
    </row>
    <row r="198" spans="1:13" ht="15.75" customHeight="1" x14ac:dyDescent="0.3">
      <c r="A198" s="2"/>
      <c r="B198" s="20"/>
      <c r="C198" s="32"/>
      <c r="D198" s="33"/>
      <c r="E198" s="26"/>
      <c r="G198" s="31"/>
      <c r="H198" s="34"/>
      <c r="I198" s="34"/>
      <c r="J198" s="31"/>
      <c r="K198" s="34"/>
      <c r="L198" s="2"/>
      <c r="M198" s="2"/>
    </row>
    <row r="199" spans="1:13" ht="15.75" customHeight="1" x14ac:dyDescent="0.3">
      <c r="A199" s="2"/>
      <c r="B199" s="20"/>
      <c r="C199" s="23"/>
      <c r="D199" s="14"/>
      <c r="E199" s="26"/>
      <c r="G199" s="6"/>
      <c r="H199" s="2"/>
      <c r="I199" s="2"/>
      <c r="J199" s="6"/>
      <c r="K199" s="2"/>
      <c r="L199" s="2"/>
      <c r="M199" s="2"/>
    </row>
    <row r="200" spans="1:13" ht="15.75" customHeight="1" x14ac:dyDescent="0.3">
      <c r="A200" s="2"/>
      <c r="B200" s="20"/>
      <c r="C200" s="23"/>
      <c r="D200" s="14"/>
      <c r="E200" s="26"/>
      <c r="G200" s="6"/>
      <c r="H200" s="2"/>
      <c r="I200" s="2"/>
      <c r="J200" s="6"/>
      <c r="K200" s="2"/>
      <c r="L200" s="2"/>
      <c r="M200" s="2"/>
    </row>
    <row r="201" spans="1:13" ht="15.75" customHeight="1" x14ac:dyDescent="0.3">
      <c r="A201" s="2"/>
      <c r="B201" s="20"/>
      <c r="C201" s="23"/>
      <c r="D201" s="14"/>
      <c r="E201" s="26"/>
      <c r="G201" s="6"/>
      <c r="H201" s="2"/>
      <c r="I201" s="2"/>
      <c r="J201" s="6"/>
      <c r="K201" s="2"/>
      <c r="L201" s="2"/>
      <c r="M201" s="2"/>
    </row>
    <row r="202" spans="1:13" ht="15.75" customHeight="1" x14ac:dyDescent="0.3">
      <c r="A202" s="2"/>
      <c r="B202" s="20"/>
      <c r="C202" s="23"/>
      <c r="D202" s="14"/>
      <c r="E202" s="26"/>
      <c r="G202" s="6"/>
      <c r="H202" s="2"/>
      <c r="I202" s="2"/>
      <c r="J202" s="6"/>
      <c r="K202" s="2"/>
      <c r="L202" s="2"/>
      <c r="M202" s="2"/>
    </row>
    <row r="203" spans="1:13" ht="15.75" customHeight="1" x14ac:dyDescent="0.3">
      <c r="A203" s="2"/>
      <c r="B203" s="20"/>
      <c r="C203" s="23"/>
      <c r="D203" s="14"/>
      <c r="E203" s="26"/>
      <c r="G203" s="6"/>
      <c r="H203" s="2"/>
      <c r="I203" s="2"/>
      <c r="J203" s="6"/>
      <c r="K203" s="2"/>
      <c r="L203" s="2"/>
      <c r="M203" s="2"/>
    </row>
    <row r="204" spans="1:13" ht="15.75" customHeight="1" x14ac:dyDescent="0.3">
      <c r="A204" s="2"/>
      <c r="B204" s="20"/>
      <c r="C204" s="23"/>
      <c r="D204" s="14"/>
      <c r="E204" s="26"/>
      <c r="G204" s="6"/>
      <c r="H204" s="2"/>
      <c r="I204" s="2"/>
      <c r="J204" s="6"/>
      <c r="K204" s="2"/>
      <c r="L204" s="2"/>
      <c r="M204" s="2"/>
    </row>
    <row r="205" spans="1:13" ht="15.75" customHeight="1" x14ac:dyDescent="0.3">
      <c r="A205" s="2"/>
      <c r="B205" s="20"/>
      <c r="C205" s="23"/>
      <c r="D205" s="14"/>
      <c r="E205" s="26"/>
      <c r="G205" s="6"/>
      <c r="H205" s="2"/>
      <c r="I205" s="2"/>
      <c r="J205" s="6"/>
      <c r="K205" s="2"/>
      <c r="L205" s="2"/>
      <c r="M205" s="2"/>
    </row>
    <row r="206" spans="1:13" ht="15.75" customHeight="1" x14ac:dyDescent="0.3">
      <c r="A206" s="2"/>
      <c r="B206" s="20"/>
      <c r="C206" s="23"/>
      <c r="D206" s="14"/>
      <c r="E206" s="26"/>
      <c r="G206" s="6"/>
      <c r="H206" s="2"/>
      <c r="I206" s="2"/>
      <c r="J206" s="6"/>
      <c r="K206" s="2"/>
      <c r="L206" s="2"/>
      <c r="M206" s="2"/>
    </row>
    <row r="207" spans="1:13" ht="15.75" customHeight="1" x14ac:dyDescent="0.3">
      <c r="A207" s="2"/>
      <c r="B207" s="20"/>
      <c r="C207" s="23"/>
      <c r="D207" s="14"/>
      <c r="E207" s="26"/>
      <c r="G207" s="6"/>
      <c r="H207" s="2"/>
      <c r="I207" s="2"/>
      <c r="J207" s="6"/>
      <c r="K207" s="2"/>
      <c r="L207" s="2"/>
      <c r="M207" s="2"/>
    </row>
    <row r="208" spans="1:13" ht="15.75" customHeight="1" x14ac:dyDescent="0.3">
      <c r="A208" s="2"/>
      <c r="B208" s="20"/>
      <c r="C208" s="23"/>
      <c r="D208" s="14"/>
      <c r="E208" s="26"/>
      <c r="G208" s="6"/>
      <c r="H208" s="2"/>
      <c r="I208" s="2"/>
      <c r="J208" s="6"/>
      <c r="K208" s="2"/>
      <c r="L208" s="2"/>
      <c r="M208" s="2"/>
    </row>
    <row r="209" spans="1:13" ht="15.75" customHeight="1" x14ac:dyDescent="0.3">
      <c r="A209" s="2"/>
      <c r="B209" s="20"/>
      <c r="C209" s="23"/>
      <c r="D209" s="14"/>
      <c r="E209" s="26"/>
      <c r="G209" s="6"/>
      <c r="H209" s="2"/>
      <c r="I209" s="2"/>
      <c r="J209" s="6"/>
      <c r="K209" s="2"/>
      <c r="L209" s="2"/>
      <c r="M209" s="2"/>
    </row>
    <row r="210" spans="1:13" ht="15.75" customHeight="1" x14ac:dyDescent="0.3">
      <c r="A210" s="2"/>
      <c r="B210" s="20"/>
      <c r="C210" s="23"/>
      <c r="D210" s="14"/>
      <c r="E210" s="26"/>
      <c r="G210" s="6"/>
      <c r="H210" s="2"/>
      <c r="I210" s="2"/>
      <c r="J210" s="6"/>
      <c r="K210" s="2"/>
      <c r="L210" s="2"/>
      <c r="M210" s="2"/>
    </row>
    <row r="211" spans="1:13" ht="15.75" customHeight="1" x14ac:dyDescent="0.3">
      <c r="A211" s="2"/>
      <c r="B211" s="20"/>
      <c r="C211" s="23"/>
      <c r="D211" s="14"/>
      <c r="E211" s="26"/>
      <c r="G211" s="6"/>
      <c r="H211" s="2"/>
      <c r="I211" s="2"/>
      <c r="J211" s="6"/>
      <c r="K211" s="2"/>
      <c r="L211" s="2"/>
      <c r="M211" s="2"/>
    </row>
    <row r="212" spans="1:13" ht="15.75" customHeight="1" x14ac:dyDescent="0.3">
      <c r="A212" s="2"/>
      <c r="B212" s="20"/>
      <c r="C212" s="23"/>
      <c r="D212" s="14"/>
      <c r="E212" s="26"/>
      <c r="G212" s="6"/>
      <c r="H212" s="2"/>
      <c r="I212" s="2"/>
      <c r="J212" s="6"/>
      <c r="K212" s="2"/>
      <c r="L212" s="2"/>
      <c r="M212" s="2"/>
    </row>
    <row r="213" spans="1:13" ht="15.75" customHeight="1" x14ac:dyDescent="0.3">
      <c r="A213" s="2"/>
      <c r="B213" s="20"/>
      <c r="C213" s="23"/>
      <c r="D213" s="14"/>
      <c r="E213" s="26"/>
      <c r="G213" s="6"/>
      <c r="H213" s="2"/>
      <c r="I213" s="2"/>
      <c r="J213" s="6"/>
      <c r="K213" s="2"/>
      <c r="L213" s="2"/>
      <c r="M213" s="2"/>
    </row>
    <row r="214" spans="1:13" ht="15.75" customHeight="1" x14ac:dyDescent="0.3">
      <c r="A214" s="2"/>
      <c r="B214" s="20"/>
      <c r="C214" s="23"/>
      <c r="D214" s="14"/>
      <c r="E214" s="26"/>
      <c r="G214" s="6"/>
      <c r="H214" s="2"/>
      <c r="I214" s="2"/>
      <c r="J214" s="6"/>
      <c r="K214" s="2"/>
      <c r="L214" s="2"/>
      <c r="M214" s="2"/>
    </row>
    <row r="215" spans="1:13" ht="15.75" customHeight="1" x14ac:dyDescent="0.3">
      <c r="A215" s="2"/>
      <c r="B215" s="20"/>
      <c r="C215" s="23"/>
      <c r="D215" s="14"/>
      <c r="E215" s="26"/>
      <c r="G215" s="6"/>
      <c r="H215" s="2"/>
      <c r="I215" s="2"/>
      <c r="J215" s="6"/>
      <c r="K215" s="2"/>
      <c r="L215" s="2"/>
      <c r="M215" s="2"/>
    </row>
    <row r="216" spans="1:13" ht="15.75" customHeight="1" x14ac:dyDescent="0.3">
      <c r="A216" s="2"/>
      <c r="B216" s="20"/>
      <c r="C216" s="23"/>
      <c r="D216" s="14"/>
      <c r="E216" s="26"/>
      <c r="G216" s="6"/>
      <c r="H216" s="2"/>
      <c r="I216" s="2"/>
      <c r="J216" s="6"/>
      <c r="K216" s="2"/>
      <c r="L216" s="2"/>
      <c r="M216" s="2"/>
    </row>
    <row r="217" spans="1:13" ht="15.75" customHeight="1" x14ac:dyDescent="0.3">
      <c r="A217" s="2"/>
      <c r="B217" s="20"/>
      <c r="C217" s="23"/>
      <c r="D217" s="14"/>
      <c r="E217" s="26"/>
      <c r="G217" s="6"/>
      <c r="H217" s="2"/>
      <c r="I217" s="2"/>
      <c r="J217" s="6"/>
      <c r="K217" s="2"/>
      <c r="L217" s="2"/>
      <c r="M217" s="2"/>
    </row>
    <row r="218" spans="1:13" ht="15.75" customHeight="1" x14ac:dyDescent="0.3">
      <c r="A218" s="2"/>
      <c r="B218" s="20"/>
      <c r="C218" s="23"/>
      <c r="D218" s="14"/>
      <c r="E218" s="26"/>
      <c r="G218" s="6"/>
      <c r="H218" s="2"/>
      <c r="I218" s="2"/>
      <c r="J218" s="6"/>
      <c r="K218" s="2"/>
      <c r="L218" s="2"/>
      <c r="M218" s="2"/>
    </row>
    <row r="219" spans="1:13" ht="15.75" customHeight="1" x14ac:dyDescent="0.3">
      <c r="A219" s="2"/>
      <c r="B219" s="20"/>
      <c r="C219" s="23"/>
      <c r="D219" s="14"/>
      <c r="E219" s="26"/>
      <c r="G219" s="6"/>
      <c r="H219" s="2"/>
      <c r="I219" s="2"/>
      <c r="J219" s="6"/>
      <c r="K219" s="2"/>
      <c r="L219" s="2"/>
      <c r="M219" s="2"/>
    </row>
    <row r="220" spans="1:13" s="5" customFormat="1" ht="15.75" customHeight="1" x14ac:dyDescent="0.3">
      <c r="A220" s="4"/>
      <c r="B220" s="20"/>
      <c r="C220" s="23"/>
      <c r="D220" s="15"/>
      <c r="E220" s="27"/>
      <c r="F220" s="27"/>
      <c r="G220" s="9"/>
      <c r="H220" s="4"/>
      <c r="I220" s="4"/>
      <c r="J220" s="9"/>
      <c r="K220" s="4"/>
      <c r="L220" s="4"/>
    </row>
    <row r="221" spans="1:13" s="5" customFormat="1" ht="15.75" customHeight="1" x14ac:dyDescent="0.3">
      <c r="A221" s="4"/>
      <c r="B221" s="20"/>
      <c r="C221" s="23"/>
      <c r="D221" s="15"/>
      <c r="E221" s="27"/>
      <c r="F221" s="27"/>
      <c r="G221" s="9"/>
      <c r="H221" s="4"/>
      <c r="I221" s="4"/>
      <c r="J221" s="9"/>
      <c r="K221" s="4"/>
      <c r="L221" s="4"/>
    </row>
    <row r="222" spans="1:13" ht="15.75" customHeight="1" x14ac:dyDescent="0.3">
      <c r="A222" s="2"/>
      <c r="B222" s="20"/>
      <c r="C222" s="23"/>
      <c r="D222" s="14"/>
      <c r="E222" s="26"/>
      <c r="G222" s="6"/>
      <c r="H222" s="2"/>
      <c r="I222" s="2"/>
      <c r="J222" s="6"/>
      <c r="K222" s="2"/>
      <c r="L222" s="2"/>
      <c r="M222" s="2"/>
    </row>
    <row r="223" spans="1:13" ht="15.75" customHeight="1" x14ac:dyDescent="0.3">
      <c r="A223" s="2"/>
      <c r="B223" s="20"/>
      <c r="C223" s="23"/>
      <c r="D223" s="14"/>
      <c r="E223" s="26"/>
      <c r="G223" s="6"/>
      <c r="H223" s="2"/>
      <c r="I223" s="2"/>
      <c r="J223" s="6"/>
      <c r="K223" s="2"/>
      <c r="L223" s="2"/>
      <c r="M223" s="2"/>
    </row>
    <row r="224" spans="1:13" ht="15.75" customHeight="1" x14ac:dyDescent="0.3">
      <c r="A224" s="2"/>
      <c r="B224" s="20"/>
      <c r="C224" s="23"/>
      <c r="D224" s="14"/>
      <c r="E224" s="26"/>
      <c r="G224" s="6"/>
      <c r="H224" s="2"/>
      <c r="I224" s="2"/>
      <c r="J224" s="6"/>
      <c r="K224" s="2"/>
      <c r="L224" s="2"/>
      <c r="M224" s="2"/>
    </row>
    <row r="225" spans="1:13" ht="15.75" customHeight="1" x14ac:dyDescent="0.3">
      <c r="A225" s="2"/>
      <c r="B225" s="20"/>
      <c r="C225" s="23"/>
      <c r="D225" s="14"/>
      <c r="E225" s="26"/>
      <c r="G225" s="6"/>
      <c r="H225" s="2"/>
      <c r="I225" s="2"/>
      <c r="J225" s="6"/>
      <c r="K225" s="2"/>
      <c r="L225" s="2"/>
      <c r="M225" s="2"/>
    </row>
    <row r="226" spans="1:13" ht="15.75" customHeight="1" x14ac:dyDescent="0.3">
      <c r="A226" s="2"/>
      <c r="B226" s="20"/>
      <c r="C226" s="23"/>
      <c r="D226" s="14"/>
      <c r="E226" s="26"/>
      <c r="G226" s="6"/>
      <c r="H226" s="2"/>
      <c r="I226" s="2"/>
      <c r="J226" s="6"/>
      <c r="K226" s="2"/>
      <c r="L226" s="2"/>
      <c r="M226" s="2"/>
    </row>
    <row r="227" spans="1:13" ht="15.75" customHeight="1" x14ac:dyDescent="0.3">
      <c r="A227" s="2"/>
      <c r="B227" s="20"/>
      <c r="C227" s="23"/>
      <c r="D227" s="14"/>
      <c r="E227" s="26"/>
      <c r="G227" s="6"/>
      <c r="H227" s="2"/>
      <c r="I227" s="2"/>
      <c r="J227" s="6"/>
      <c r="K227" s="2"/>
      <c r="L227" s="2"/>
      <c r="M227" s="2"/>
    </row>
    <row r="228" spans="1:13" ht="15.75" customHeight="1" x14ac:dyDescent="0.3">
      <c r="A228" s="2"/>
      <c r="B228" s="20"/>
      <c r="C228" s="23"/>
      <c r="D228" s="14"/>
      <c r="E228" s="26"/>
      <c r="G228" s="6"/>
      <c r="H228" s="2"/>
      <c r="I228" s="2"/>
      <c r="J228" s="6"/>
      <c r="K228" s="2"/>
      <c r="L228" s="2"/>
      <c r="M228" s="2"/>
    </row>
    <row r="229" spans="1:13" ht="15.75" customHeight="1" x14ac:dyDescent="0.3">
      <c r="A229" s="2"/>
      <c r="B229" s="20"/>
      <c r="C229" s="23"/>
      <c r="D229" s="14"/>
      <c r="E229" s="26"/>
      <c r="G229" s="6"/>
      <c r="H229" s="2"/>
      <c r="I229" s="2"/>
      <c r="J229" s="6"/>
      <c r="K229" s="2"/>
      <c r="L229" s="2"/>
      <c r="M229" s="2"/>
    </row>
    <row r="230" spans="1:13" ht="15.75" customHeight="1" x14ac:dyDescent="0.3">
      <c r="A230" s="2"/>
      <c r="B230" s="20"/>
      <c r="C230" s="23"/>
      <c r="D230" s="14"/>
      <c r="E230" s="26"/>
      <c r="G230" s="6"/>
      <c r="H230" s="2"/>
      <c r="I230" s="2"/>
      <c r="J230" s="6"/>
      <c r="K230" s="2"/>
      <c r="L230" s="2"/>
      <c r="M230" s="2"/>
    </row>
    <row r="231" spans="1:13" ht="15.75" customHeight="1" x14ac:dyDescent="0.3">
      <c r="A231" s="2"/>
      <c r="B231" s="20"/>
      <c r="C231" s="23"/>
      <c r="D231" s="14"/>
      <c r="E231" s="26"/>
      <c r="G231" s="6"/>
      <c r="H231" s="2"/>
      <c r="I231" s="2"/>
      <c r="J231" s="6"/>
      <c r="K231" s="2"/>
      <c r="L231" s="2"/>
      <c r="M231" s="2"/>
    </row>
    <row r="232" spans="1:13" ht="15.75" customHeight="1" x14ac:dyDescent="0.3">
      <c r="A232" s="2"/>
      <c r="B232" s="20"/>
      <c r="C232" s="23"/>
      <c r="D232" s="14"/>
      <c r="E232" s="26"/>
      <c r="G232" s="6"/>
      <c r="H232" s="2"/>
      <c r="I232" s="2"/>
      <c r="J232" s="6"/>
      <c r="K232" s="2"/>
      <c r="L232" s="2"/>
      <c r="M232" s="2"/>
    </row>
    <row r="233" spans="1:13" ht="15.75" customHeight="1" x14ac:dyDescent="0.3">
      <c r="A233" s="2"/>
      <c r="B233" s="20"/>
      <c r="C233" s="23"/>
      <c r="D233" s="14"/>
      <c r="E233" s="26"/>
      <c r="G233" s="6"/>
      <c r="H233" s="2"/>
      <c r="I233" s="2"/>
      <c r="J233" s="6"/>
      <c r="K233" s="2"/>
      <c r="L233" s="2"/>
      <c r="M233" s="2"/>
    </row>
    <row r="234" spans="1:13" ht="15.75" customHeight="1" x14ac:dyDescent="0.3">
      <c r="A234" s="2"/>
      <c r="B234" s="20"/>
      <c r="C234" s="23"/>
      <c r="D234" s="14"/>
      <c r="E234" s="26"/>
      <c r="G234" s="6"/>
      <c r="H234" s="2"/>
      <c r="I234" s="2"/>
      <c r="J234" s="6"/>
      <c r="K234" s="2"/>
      <c r="L234" s="2"/>
      <c r="M234" s="2"/>
    </row>
    <row r="235" spans="1:13" ht="15.75" customHeight="1" x14ac:dyDescent="0.3">
      <c r="A235" s="2"/>
      <c r="B235" s="20"/>
      <c r="C235" s="23"/>
      <c r="D235" s="14"/>
      <c r="E235" s="26"/>
      <c r="G235" s="6"/>
      <c r="H235" s="2"/>
      <c r="I235" s="2"/>
      <c r="J235" s="6"/>
      <c r="K235" s="2"/>
      <c r="L235" s="2"/>
      <c r="M235" s="2"/>
    </row>
    <row r="236" spans="1:13" ht="15.75" customHeight="1" x14ac:dyDescent="0.3">
      <c r="A236" s="2"/>
      <c r="B236" s="20"/>
      <c r="C236" s="23"/>
      <c r="D236" s="14"/>
      <c r="E236" s="26"/>
      <c r="G236" s="6"/>
      <c r="H236" s="2"/>
      <c r="I236" s="2"/>
      <c r="J236" s="6"/>
      <c r="K236" s="2"/>
      <c r="L236" s="2"/>
      <c r="M236" s="2"/>
    </row>
    <row r="237" spans="1:13" ht="15.75" customHeight="1" x14ac:dyDescent="0.3">
      <c r="A237" s="2"/>
      <c r="B237" s="20"/>
      <c r="C237" s="23"/>
      <c r="D237" s="14"/>
      <c r="E237" s="26"/>
      <c r="G237" s="6"/>
      <c r="H237" s="2"/>
      <c r="I237" s="2"/>
      <c r="J237" s="6"/>
      <c r="K237" s="2"/>
      <c r="L237" s="2"/>
      <c r="M237" s="2"/>
    </row>
    <row r="238" spans="1:13" ht="15.75" customHeight="1" x14ac:dyDescent="0.3">
      <c r="A238" s="2"/>
      <c r="B238" s="20"/>
      <c r="C238" s="23"/>
      <c r="D238" s="14"/>
      <c r="E238" s="26"/>
      <c r="G238" s="6"/>
      <c r="H238" s="2"/>
      <c r="I238" s="2"/>
      <c r="J238" s="6"/>
      <c r="K238" s="2"/>
      <c r="L238" s="2"/>
      <c r="M238" s="2"/>
    </row>
    <row r="239" spans="1:13" ht="15.75" customHeight="1" x14ac:dyDescent="0.3">
      <c r="A239" s="2"/>
      <c r="B239" s="20"/>
      <c r="C239" s="23"/>
      <c r="D239" s="14"/>
      <c r="E239" s="26"/>
      <c r="G239" s="6"/>
      <c r="H239" s="2"/>
      <c r="I239" s="2"/>
      <c r="J239" s="6"/>
      <c r="K239" s="2"/>
      <c r="L239" s="2"/>
      <c r="M239" s="2"/>
    </row>
    <row r="240" spans="1:13" ht="15.75" customHeight="1" x14ac:dyDescent="0.3">
      <c r="A240" s="2"/>
      <c r="B240" s="20"/>
      <c r="C240" s="23"/>
      <c r="D240" s="14"/>
      <c r="E240" s="26"/>
      <c r="G240" s="6"/>
      <c r="H240" s="2"/>
      <c r="I240" s="2"/>
      <c r="J240" s="6"/>
      <c r="K240" s="2"/>
      <c r="L240" s="2"/>
      <c r="M240" s="2"/>
    </row>
    <row r="241" spans="1:13" ht="15.75" customHeight="1" x14ac:dyDescent="0.3">
      <c r="A241" s="2"/>
      <c r="B241" s="20"/>
      <c r="C241" s="23"/>
      <c r="D241" s="14"/>
      <c r="E241" s="26"/>
      <c r="G241" s="6"/>
      <c r="H241" s="2"/>
      <c r="I241" s="2"/>
      <c r="J241" s="6"/>
      <c r="K241" s="2"/>
      <c r="L241" s="2"/>
      <c r="M241" s="2"/>
    </row>
    <row r="242" spans="1:13" ht="15.75" customHeight="1" x14ac:dyDescent="0.3">
      <c r="A242" s="2"/>
      <c r="B242" s="20"/>
      <c r="C242" s="23"/>
      <c r="D242" s="14"/>
      <c r="E242" s="26"/>
      <c r="G242" s="6"/>
      <c r="H242" s="2"/>
      <c r="I242" s="2"/>
      <c r="J242" s="6"/>
      <c r="K242" s="2"/>
      <c r="L242" s="2"/>
      <c r="M242" s="2"/>
    </row>
    <row r="243" spans="1:13" ht="15.75" customHeight="1" x14ac:dyDescent="0.3">
      <c r="A243" s="2"/>
      <c r="B243" s="20"/>
      <c r="C243" s="23"/>
      <c r="D243" s="14"/>
      <c r="E243" s="26"/>
      <c r="G243" s="6"/>
      <c r="H243" s="2"/>
      <c r="I243" s="2"/>
      <c r="J243" s="6"/>
      <c r="K243" s="2"/>
      <c r="L243" s="2"/>
      <c r="M243" s="2"/>
    </row>
    <row r="244" spans="1:13" ht="15.75" customHeight="1" x14ac:dyDescent="0.3">
      <c r="A244" s="2"/>
      <c r="B244" s="20"/>
      <c r="C244" s="23"/>
      <c r="D244" s="14"/>
      <c r="E244" s="26"/>
      <c r="G244" s="6"/>
      <c r="H244" s="2"/>
      <c r="I244" s="2"/>
      <c r="J244" s="6"/>
      <c r="K244" s="2"/>
      <c r="L244" s="2"/>
      <c r="M244" s="2"/>
    </row>
    <row r="245" spans="1:13" ht="15.75" customHeight="1" x14ac:dyDescent="0.3">
      <c r="A245" s="2"/>
      <c r="B245" s="20"/>
      <c r="C245" s="23"/>
      <c r="D245" s="14"/>
      <c r="E245" s="26"/>
      <c r="G245" s="6"/>
      <c r="H245" s="2"/>
      <c r="I245" s="2"/>
      <c r="J245" s="6"/>
      <c r="K245" s="2"/>
      <c r="L245" s="2"/>
      <c r="M245" s="2"/>
    </row>
    <row r="246" spans="1:13" ht="15.75" customHeight="1" x14ac:dyDescent="0.3">
      <c r="A246" s="2"/>
      <c r="B246" s="20"/>
      <c r="C246" s="23"/>
      <c r="D246" s="14"/>
      <c r="E246" s="26"/>
      <c r="G246" s="6"/>
      <c r="H246" s="2"/>
      <c r="I246" s="2"/>
      <c r="J246" s="6"/>
      <c r="K246" s="2"/>
      <c r="L246" s="2"/>
      <c r="M246" s="2"/>
    </row>
    <row r="247" spans="1:13" ht="15.75" customHeight="1" x14ac:dyDescent="0.3">
      <c r="A247" s="2"/>
      <c r="B247" s="20"/>
      <c r="C247" s="23"/>
      <c r="D247" s="14"/>
      <c r="E247" s="26"/>
      <c r="G247" s="6"/>
      <c r="H247" s="2"/>
      <c r="I247" s="2"/>
      <c r="J247" s="6"/>
      <c r="K247" s="2"/>
      <c r="L247" s="2"/>
      <c r="M247" s="2"/>
    </row>
    <row r="248" spans="1:13" ht="15.75" customHeight="1" x14ac:dyDescent="0.3">
      <c r="A248" s="2"/>
      <c r="B248" s="20"/>
      <c r="C248" s="23"/>
      <c r="D248" s="14"/>
      <c r="E248" s="26"/>
      <c r="G248" s="6"/>
      <c r="H248" s="2"/>
      <c r="I248" s="2"/>
      <c r="J248" s="6"/>
      <c r="K248" s="2"/>
      <c r="L248" s="2"/>
      <c r="M248" s="2"/>
    </row>
    <row r="249" spans="1:13" ht="15.75" customHeight="1" x14ac:dyDescent="0.3">
      <c r="A249" s="2"/>
      <c r="B249" s="20"/>
      <c r="C249" s="23"/>
      <c r="D249" s="14"/>
      <c r="E249" s="26"/>
      <c r="G249" s="6"/>
      <c r="H249" s="2"/>
      <c r="I249" s="2"/>
      <c r="J249" s="6"/>
      <c r="K249" s="2"/>
      <c r="L249" s="2"/>
      <c r="M249" s="2"/>
    </row>
    <row r="250" spans="1:13" ht="15.75" customHeight="1" x14ac:dyDescent="0.3">
      <c r="A250" s="2"/>
      <c r="B250" s="20"/>
      <c r="C250" s="23"/>
      <c r="D250" s="14"/>
      <c r="E250" s="26"/>
      <c r="G250" s="6"/>
      <c r="H250" s="2"/>
      <c r="I250" s="2"/>
      <c r="J250" s="6"/>
      <c r="K250" s="2"/>
      <c r="L250" s="2"/>
      <c r="M250" s="2"/>
    </row>
    <row r="251" spans="1:13" ht="15.75" customHeight="1" x14ac:dyDescent="0.3">
      <c r="A251" s="2"/>
      <c r="B251" s="20"/>
      <c r="C251" s="23"/>
      <c r="D251" s="14"/>
      <c r="E251" s="26"/>
      <c r="G251" s="6"/>
      <c r="H251" s="2"/>
      <c r="I251" s="2"/>
      <c r="J251" s="6"/>
      <c r="K251" s="2"/>
      <c r="L251" s="2"/>
      <c r="M251" s="2"/>
    </row>
    <row r="252" spans="1:13" ht="15.75" customHeight="1" x14ac:dyDescent="0.3">
      <c r="A252" s="2"/>
      <c r="B252" s="20"/>
      <c r="C252" s="23"/>
      <c r="D252" s="14"/>
      <c r="E252" s="26"/>
      <c r="G252" s="6"/>
      <c r="H252" s="2"/>
      <c r="I252" s="2"/>
      <c r="J252" s="6"/>
      <c r="K252" s="2"/>
      <c r="L252" s="2"/>
      <c r="M252" s="2"/>
    </row>
    <row r="253" spans="1:13" ht="15.75" customHeight="1" x14ac:dyDescent="0.3">
      <c r="A253" s="2"/>
      <c r="B253" s="20"/>
      <c r="C253" s="23"/>
      <c r="D253" s="14"/>
      <c r="E253" s="26"/>
      <c r="G253" s="6"/>
      <c r="H253" s="2"/>
      <c r="I253" s="2"/>
      <c r="J253" s="6"/>
      <c r="K253" s="2"/>
      <c r="L253" s="2"/>
      <c r="M253" s="2"/>
    </row>
    <row r="254" spans="1:13" ht="15.75" customHeight="1" x14ac:dyDescent="0.3">
      <c r="A254" s="2"/>
      <c r="B254" s="20"/>
      <c r="C254" s="23"/>
      <c r="D254" s="14"/>
      <c r="E254" s="26"/>
      <c r="G254" s="6"/>
      <c r="H254" s="2"/>
      <c r="I254" s="2"/>
      <c r="J254" s="6"/>
      <c r="K254" s="2"/>
      <c r="L254" s="2"/>
      <c r="M254" s="2"/>
    </row>
    <row r="255" spans="1:13" ht="15.75" customHeight="1" x14ac:dyDescent="0.3">
      <c r="A255" s="2"/>
      <c r="B255" s="20"/>
      <c r="C255" s="23"/>
      <c r="D255" s="14"/>
      <c r="E255" s="26"/>
      <c r="G255" s="6"/>
      <c r="H255" s="2"/>
      <c r="I255" s="2"/>
      <c r="J255" s="6"/>
      <c r="K255" s="2"/>
      <c r="L255" s="2"/>
      <c r="M255" s="2"/>
    </row>
    <row r="256" spans="1:13" ht="15.75" customHeight="1" x14ac:dyDescent="0.3">
      <c r="A256" s="2"/>
      <c r="B256" s="20"/>
      <c r="C256" s="23"/>
      <c r="D256" s="14"/>
      <c r="E256" s="26"/>
      <c r="G256" s="6"/>
      <c r="H256" s="2"/>
      <c r="I256" s="2"/>
      <c r="J256" s="6"/>
      <c r="K256" s="2"/>
      <c r="L256" s="2"/>
      <c r="M256" s="2"/>
    </row>
    <row r="257" spans="1:13" ht="15.75" customHeight="1" x14ac:dyDescent="0.3">
      <c r="A257" s="2"/>
      <c r="B257" s="20"/>
      <c r="C257" s="23"/>
      <c r="D257" s="14"/>
      <c r="E257" s="26"/>
      <c r="G257" s="6"/>
      <c r="H257" s="2"/>
      <c r="I257" s="2"/>
      <c r="J257" s="6"/>
      <c r="K257" s="2"/>
      <c r="L257" s="2"/>
      <c r="M257" s="2"/>
    </row>
    <row r="258" spans="1:13" ht="15.75" customHeight="1" x14ac:dyDescent="0.3">
      <c r="A258" s="2"/>
      <c r="B258" s="20"/>
      <c r="C258" s="23"/>
      <c r="D258" s="14"/>
      <c r="E258" s="26"/>
      <c r="G258" s="6"/>
      <c r="H258" s="2"/>
      <c r="I258" s="2"/>
      <c r="J258" s="6"/>
      <c r="K258" s="2"/>
      <c r="L258" s="2"/>
      <c r="M258" s="2"/>
    </row>
    <row r="259" spans="1:13" ht="15.75" customHeight="1" x14ac:dyDescent="0.3">
      <c r="A259" s="2"/>
      <c r="B259" s="20"/>
      <c r="C259" s="23"/>
      <c r="D259" s="14"/>
      <c r="E259" s="26"/>
      <c r="G259" s="6"/>
      <c r="H259" s="2"/>
      <c r="I259" s="2"/>
      <c r="J259" s="6"/>
      <c r="K259" s="2"/>
      <c r="L259" s="2"/>
      <c r="M259" s="2"/>
    </row>
    <row r="260" spans="1:13" ht="15.75" customHeight="1" x14ac:dyDescent="0.3">
      <c r="A260" s="2"/>
      <c r="B260" s="20"/>
      <c r="C260" s="23"/>
      <c r="D260" s="14"/>
      <c r="E260" s="26"/>
      <c r="G260" s="6"/>
      <c r="H260" s="2"/>
      <c r="I260" s="2"/>
      <c r="J260" s="6"/>
      <c r="K260" s="2"/>
      <c r="L260" s="2"/>
      <c r="M260" s="2"/>
    </row>
    <row r="261" spans="1:13" ht="15.75" customHeight="1" x14ac:dyDescent="0.3">
      <c r="A261" s="2"/>
      <c r="B261" s="20"/>
      <c r="C261" s="23"/>
      <c r="D261" s="14"/>
      <c r="E261" s="26"/>
      <c r="G261" s="6"/>
      <c r="H261" s="2"/>
      <c r="I261" s="2"/>
      <c r="J261" s="6"/>
      <c r="K261" s="2"/>
      <c r="L261" s="2"/>
      <c r="M261" s="2"/>
    </row>
    <row r="262" spans="1:13" ht="15.75" customHeight="1" x14ac:dyDescent="0.3">
      <c r="A262" s="2"/>
      <c r="B262" s="20"/>
      <c r="C262" s="23"/>
      <c r="D262" s="14"/>
      <c r="E262" s="26"/>
      <c r="G262" s="6"/>
      <c r="H262" s="2"/>
      <c r="I262" s="2"/>
      <c r="J262" s="6"/>
      <c r="K262" s="2"/>
      <c r="L262" s="2"/>
      <c r="M262" s="2"/>
    </row>
    <row r="263" spans="1:13" ht="15.75" customHeight="1" x14ac:dyDescent="0.3">
      <c r="A263" s="2"/>
      <c r="B263" s="20"/>
      <c r="C263" s="23"/>
      <c r="D263" s="14"/>
      <c r="E263" s="26"/>
      <c r="G263" s="6"/>
      <c r="H263" s="2"/>
      <c r="I263" s="2"/>
      <c r="J263" s="6"/>
      <c r="K263" s="2"/>
      <c r="L263" s="2"/>
      <c r="M263" s="2"/>
    </row>
    <row r="264" spans="1:13" ht="15.75" customHeight="1" x14ac:dyDescent="0.3">
      <c r="A264" s="2"/>
      <c r="B264" s="20"/>
      <c r="C264" s="23"/>
      <c r="D264" s="14"/>
      <c r="E264" s="26"/>
      <c r="G264" s="6"/>
      <c r="H264" s="2"/>
      <c r="I264" s="2"/>
      <c r="J264" s="6"/>
      <c r="K264" s="2"/>
      <c r="L264" s="2"/>
      <c r="M264" s="2"/>
    </row>
    <row r="265" spans="1:13" ht="15.75" customHeight="1" x14ac:dyDescent="0.3">
      <c r="A265" s="2"/>
      <c r="B265" s="20"/>
      <c r="C265" s="23"/>
      <c r="D265" s="14"/>
      <c r="E265" s="26"/>
      <c r="G265" s="6"/>
      <c r="H265" s="2"/>
      <c r="I265" s="2"/>
      <c r="J265" s="6"/>
      <c r="K265" s="2"/>
      <c r="L265" s="2"/>
      <c r="M265" s="2"/>
    </row>
    <row r="266" spans="1:13" ht="15.75" customHeight="1" x14ac:dyDescent="0.3">
      <c r="A266" s="2"/>
      <c r="B266" s="20"/>
      <c r="C266" s="23"/>
      <c r="D266" s="14"/>
      <c r="E266" s="26"/>
      <c r="G266" s="6"/>
      <c r="H266" s="2"/>
      <c r="I266" s="2"/>
      <c r="J266" s="6"/>
      <c r="K266" s="2"/>
      <c r="L266" s="2"/>
      <c r="M266" s="2"/>
    </row>
    <row r="267" spans="1:13" ht="15.75" customHeight="1" x14ac:dyDescent="0.3">
      <c r="K267" s="2"/>
      <c r="L267" s="2"/>
      <c r="M267" s="2"/>
    </row>
    <row r="268" spans="1:13" ht="15.75" customHeight="1" x14ac:dyDescent="0.3">
      <c r="K268" s="2"/>
      <c r="L268" s="2"/>
      <c r="M268" s="2"/>
    </row>
    <row r="269" spans="1:13" ht="15.75" customHeight="1" x14ac:dyDescent="0.3">
      <c r="K269" s="2"/>
      <c r="L269" s="2"/>
      <c r="M269" s="2"/>
    </row>
    <row r="270" spans="1:13" ht="15.75" customHeight="1" x14ac:dyDescent="0.3">
      <c r="K270" s="2"/>
      <c r="L270" s="2"/>
      <c r="M270" s="2"/>
    </row>
    <row r="271" spans="1:13" ht="15.75" customHeight="1" x14ac:dyDescent="0.3">
      <c r="K271" s="2"/>
      <c r="L271" s="2"/>
      <c r="M271" s="2"/>
    </row>
    <row r="272" spans="1:13" ht="15.75" customHeight="1" x14ac:dyDescent="0.3">
      <c r="K272" s="2"/>
      <c r="L272" s="2"/>
      <c r="M272" s="2"/>
    </row>
    <row r="273" spans="11:13" ht="15.75" customHeight="1" x14ac:dyDescent="0.3">
      <c r="K273" s="2"/>
      <c r="L273" s="2"/>
      <c r="M273" s="2"/>
    </row>
    <row r="274" spans="11:13" ht="15.75" customHeight="1" x14ac:dyDescent="0.3">
      <c r="K274" s="2"/>
      <c r="L274" s="2"/>
      <c r="M274" s="2"/>
    </row>
    <row r="275" spans="11:13" ht="15.75" customHeight="1" x14ac:dyDescent="0.3">
      <c r="K275" s="2"/>
      <c r="L275" s="2"/>
      <c r="M275" s="2"/>
    </row>
    <row r="276" spans="11:13" ht="15.75" customHeight="1" x14ac:dyDescent="0.3">
      <c r="K276" s="2"/>
      <c r="L276" s="2"/>
      <c r="M276" s="2"/>
    </row>
    <row r="277" spans="11:13" ht="15.75" customHeight="1" x14ac:dyDescent="0.3">
      <c r="K277" s="2"/>
      <c r="L277" s="2"/>
      <c r="M277" s="2"/>
    </row>
    <row r="278" spans="11:13" ht="15.75" customHeight="1" x14ac:dyDescent="0.3">
      <c r="K278" s="2"/>
      <c r="L278" s="2"/>
      <c r="M278" s="2"/>
    </row>
    <row r="279" spans="11:13" ht="15.75" customHeight="1" x14ac:dyDescent="0.3">
      <c r="K279" s="2"/>
      <c r="L279" s="2"/>
      <c r="M279" s="2"/>
    </row>
    <row r="280" spans="11:13" ht="15.75" customHeight="1" x14ac:dyDescent="0.3">
      <c r="K280" s="2"/>
      <c r="L280" s="2"/>
      <c r="M280" s="2"/>
    </row>
    <row r="281" spans="11:13" ht="15.75" customHeight="1" x14ac:dyDescent="0.3">
      <c r="K281" s="2"/>
      <c r="L281" s="2"/>
      <c r="M281" s="2"/>
    </row>
    <row r="282" spans="11:13" ht="15.75" customHeight="1" x14ac:dyDescent="0.3">
      <c r="K282" s="2"/>
      <c r="L282" s="2"/>
      <c r="M282" s="2"/>
    </row>
    <row r="283" spans="11:13" ht="15.75" customHeight="1" x14ac:dyDescent="0.3">
      <c r="K283" s="2"/>
      <c r="L283" s="2"/>
      <c r="M283" s="2"/>
    </row>
    <row r="284" spans="11:13" ht="15.75" customHeight="1" x14ac:dyDescent="0.3">
      <c r="K284" s="2"/>
      <c r="L284" s="2"/>
      <c r="M284" s="2"/>
    </row>
    <row r="285" spans="11:13" ht="15.75" customHeight="1" x14ac:dyDescent="0.3">
      <c r="K285" s="2"/>
      <c r="L285" s="2"/>
      <c r="M285" s="2"/>
    </row>
    <row r="286" spans="11:13" ht="15.75" customHeight="1" x14ac:dyDescent="0.3">
      <c r="K286" s="2"/>
      <c r="L286" s="2"/>
      <c r="M286" s="2"/>
    </row>
    <row r="287" spans="11:13" ht="15.75" customHeight="1" x14ac:dyDescent="0.3">
      <c r="K287" s="2"/>
      <c r="L287" s="2"/>
      <c r="M287" s="2"/>
    </row>
    <row r="288" spans="11:13" ht="15.75" customHeight="1" x14ac:dyDescent="0.3">
      <c r="K288" s="2"/>
      <c r="L288" s="2"/>
      <c r="M288" s="2"/>
    </row>
    <row r="289" spans="11:13" ht="15.75" customHeight="1" x14ac:dyDescent="0.3">
      <c r="K289" s="2"/>
      <c r="L289" s="2"/>
      <c r="M289" s="2"/>
    </row>
    <row r="290" spans="11:13" ht="15.75" customHeight="1" x14ac:dyDescent="0.3">
      <c r="K290" s="2"/>
      <c r="L290" s="2"/>
      <c r="M290" s="2"/>
    </row>
    <row r="291" spans="11:13" ht="15.75" customHeight="1" x14ac:dyDescent="0.3">
      <c r="K291" s="2"/>
      <c r="L291" s="2"/>
      <c r="M291" s="2"/>
    </row>
    <row r="292" spans="11:13" ht="15.75" customHeight="1" x14ac:dyDescent="0.3">
      <c r="K292" s="2"/>
      <c r="L292" s="2"/>
      <c r="M292" s="2"/>
    </row>
    <row r="293" spans="11:13" ht="15.75" customHeight="1" x14ac:dyDescent="0.3">
      <c r="K293" s="2"/>
      <c r="L293" s="2"/>
      <c r="M293" s="2"/>
    </row>
    <row r="294" spans="11:13" ht="15.75" customHeight="1" x14ac:dyDescent="0.3">
      <c r="K294" s="2"/>
      <c r="L294" s="2"/>
      <c r="M294" s="2"/>
    </row>
    <row r="295" spans="11:13" ht="15.75" customHeight="1" x14ac:dyDescent="0.3">
      <c r="K295" s="2"/>
      <c r="L295" s="2"/>
      <c r="M295" s="2"/>
    </row>
    <row r="296" spans="11:13" ht="15.75" customHeight="1" x14ac:dyDescent="0.3">
      <c r="K296" s="2"/>
      <c r="L296" s="2"/>
      <c r="M296" s="2"/>
    </row>
    <row r="297" spans="11:13" ht="15.75" customHeight="1" x14ac:dyDescent="0.3">
      <c r="K297" s="2"/>
      <c r="L297" s="2"/>
      <c r="M297" s="2"/>
    </row>
    <row r="298" spans="11:13" ht="15.75" customHeight="1" x14ac:dyDescent="0.3">
      <c r="K298" s="2"/>
      <c r="L298" s="2"/>
      <c r="M298" s="2"/>
    </row>
    <row r="299" spans="11:13" ht="15.75" customHeight="1" x14ac:dyDescent="0.3">
      <c r="K299" s="2"/>
      <c r="L299" s="2"/>
      <c r="M299" s="2"/>
    </row>
    <row r="300" spans="11:13" ht="15.75" customHeight="1" x14ac:dyDescent="0.3">
      <c r="K300" s="2"/>
      <c r="L300" s="2"/>
      <c r="M300" s="2"/>
    </row>
    <row r="301" spans="11:13" ht="15.75" customHeight="1" x14ac:dyDescent="0.3">
      <c r="K301" s="2"/>
      <c r="L301" s="2"/>
      <c r="M301" s="2"/>
    </row>
    <row r="302" spans="11:13" ht="15.75" customHeight="1" x14ac:dyDescent="0.3">
      <c r="K302" s="2"/>
      <c r="L302" s="2"/>
      <c r="M302" s="2"/>
    </row>
    <row r="303" spans="11:13" ht="15.75" customHeight="1" x14ac:dyDescent="0.3">
      <c r="K303" s="2"/>
      <c r="L303" s="2"/>
      <c r="M303" s="2"/>
    </row>
    <row r="304" spans="11:13" ht="15.75" customHeight="1" x14ac:dyDescent="0.3">
      <c r="K304" s="2"/>
      <c r="L304" s="2"/>
      <c r="M304" s="2"/>
    </row>
    <row r="305" spans="11:13" ht="15.75" customHeight="1" x14ac:dyDescent="0.3">
      <c r="K305" s="2"/>
      <c r="L305" s="2"/>
      <c r="M305" s="2"/>
    </row>
    <row r="306" spans="11:13" ht="15.75" customHeight="1" x14ac:dyDescent="0.3">
      <c r="K306" s="2"/>
      <c r="L306" s="2"/>
      <c r="M306" s="2"/>
    </row>
    <row r="307" spans="11:13" ht="15.75" customHeight="1" x14ac:dyDescent="0.3">
      <c r="K307" s="2"/>
      <c r="L307" s="2"/>
      <c r="M307" s="2"/>
    </row>
    <row r="308" spans="11:13" ht="15.75" customHeight="1" x14ac:dyDescent="0.3">
      <c r="K308" s="2"/>
      <c r="L308" s="2"/>
      <c r="M308" s="2"/>
    </row>
    <row r="309" spans="11:13" ht="15.75" customHeight="1" x14ac:dyDescent="0.3">
      <c r="K309" s="2"/>
      <c r="L309" s="2"/>
      <c r="M309" s="2"/>
    </row>
    <row r="310" spans="11:13" ht="15.75" customHeight="1" x14ac:dyDescent="0.3">
      <c r="K310" s="2"/>
      <c r="L310" s="2"/>
      <c r="M310" s="2"/>
    </row>
    <row r="311" spans="11:13" ht="15.75" customHeight="1" x14ac:dyDescent="0.3">
      <c r="K311" s="2"/>
      <c r="L311" s="2"/>
      <c r="M311" s="2"/>
    </row>
    <row r="312" spans="11:13" ht="15.75" customHeight="1" x14ac:dyDescent="0.3">
      <c r="K312" s="2"/>
      <c r="L312" s="2"/>
      <c r="M312" s="2"/>
    </row>
    <row r="313" spans="11:13" ht="15.75" customHeight="1" x14ac:dyDescent="0.3">
      <c r="K313" s="2"/>
      <c r="L313" s="2"/>
      <c r="M313" s="2"/>
    </row>
    <row r="314" spans="11:13" ht="15.75" customHeight="1" x14ac:dyDescent="0.3">
      <c r="K314" s="2"/>
      <c r="L314" s="2"/>
      <c r="M314" s="2"/>
    </row>
    <row r="315" spans="11:13" ht="15.75" customHeight="1" x14ac:dyDescent="0.3">
      <c r="K315" s="2"/>
      <c r="L315" s="2"/>
      <c r="M315" s="2"/>
    </row>
    <row r="316" spans="11:13" ht="15.75" customHeight="1" x14ac:dyDescent="0.3">
      <c r="K316" s="2"/>
      <c r="L316" s="2"/>
      <c r="M316" s="2"/>
    </row>
    <row r="317" spans="11:13" ht="15.75" customHeight="1" x14ac:dyDescent="0.3">
      <c r="K317" s="2"/>
      <c r="L317" s="2"/>
      <c r="M317" s="2"/>
    </row>
    <row r="318" spans="11:13" ht="15.75" customHeight="1" x14ac:dyDescent="0.3">
      <c r="K318" s="2"/>
      <c r="L318" s="2"/>
      <c r="M318" s="2"/>
    </row>
    <row r="319" spans="11:13" ht="15.75" customHeight="1" x14ac:dyDescent="0.3">
      <c r="K319" s="2"/>
      <c r="L319" s="2"/>
      <c r="M319" s="2"/>
    </row>
    <row r="320" spans="11:13" ht="15.75" customHeight="1" x14ac:dyDescent="0.3">
      <c r="K320" s="2"/>
      <c r="L320" s="2"/>
      <c r="M320" s="2"/>
    </row>
    <row r="321" spans="11:13" ht="15.75" customHeight="1" x14ac:dyDescent="0.3">
      <c r="K321" s="2"/>
      <c r="L321" s="2"/>
      <c r="M321" s="2"/>
    </row>
    <row r="322" spans="11:13" ht="15.75" customHeight="1" x14ac:dyDescent="0.3">
      <c r="K322" s="2"/>
      <c r="L322" s="2"/>
      <c r="M322" s="2"/>
    </row>
    <row r="323" spans="11:13" ht="15.75" customHeight="1" x14ac:dyDescent="0.3">
      <c r="K323" s="2"/>
      <c r="L323" s="2"/>
      <c r="M323" s="2"/>
    </row>
    <row r="324" spans="11:13" ht="15.75" customHeight="1" x14ac:dyDescent="0.3">
      <c r="K324" s="2"/>
      <c r="L324" s="2"/>
      <c r="M324" s="2"/>
    </row>
    <row r="325" spans="11:13" ht="15.75" customHeight="1" x14ac:dyDescent="0.3">
      <c r="K325" s="2"/>
      <c r="L325" s="2"/>
      <c r="M325" s="2"/>
    </row>
    <row r="326" spans="11:13" ht="15.75" customHeight="1" x14ac:dyDescent="0.3">
      <c r="K326" s="2"/>
      <c r="L326" s="2"/>
      <c r="M326" s="2"/>
    </row>
    <row r="327" spans="11:13" ht="15.75" customHeight="1" x14ac:dyDescent="0.3">
      <c r="K327" s="2"/>
      <c r="L327" s="2"/>
      <c r="M327" s="2"/>
    </row>
    <row r="328" spans="11:13" ht="15.75" customHeight="1" x14ac:dyDescent="0.3">
      <c r="K328" s="2"/>
      <c r="L328" s="2"/>
      <c r="M328" s="2"/>
    </row>
    <row r="329" spans="11:13" ht="15.75" customHeight="1" x14ac:dyDescent="0.3">
      <c r="K329" s="2"/>
      <c r="L329" s="2"/>
      <c r="M329" s="2"/>
    </row>
    <row r="330" spans="11:13" ht="15.75" customHeight="1" x14ac:dyDescent="0.3">
      <c r="K330" s="2"/>
      <c r="L330" s="2"/>
      <c r="M330" s="2"/>
    </row>
    <row r="331" spans="11:13" ht="15.75" customHeight="1" x14ac:dyDescent="0.3">
      <c r="K331" s="2"/>
      <c r="L331" s="2"/>
      <c r="M331" s="2"/>
    </row>
    <row r="332" spans="11:13" ht="15.75" customHeight="1" x14ac:dyDescent="0.3">
      <c r="K332" s="2"/>
      <c r="L332" s="2"/>
      <c r="M332" s="2"/>
    </row>
    <row r="333" spans="11:13" ht="15.75" customHeight="1" x14ac:dyDescent="0.3">
      <c r="K333" s="2"/>
      <c r="L333" s="2"/>
      <c r="M333" s="2"/>
    </row>
    <row r="334" spans="11:13" ht="15.75" customHeight="1" x14ac:dyDescent="0.3">
      <c r="K334" s="2"/>
      <c r="L334" s="2"/>
      <c r="M334" s="2"/>
    </row>
    <row r="335" spans="11:13" ht="15.75" customHeight="1" x14ac:dyDescent="0.3">
      <c r="K335" s="2"/>
      <c r="L335" s="2"/>
      <c r="M335" s="2"/>
    </row>
    <row r="336" spans="11:13" ht="15.75" customHeight="1" x14ac:dyDescent="0.3">
      <c r="K336" s="2"/>
      <c r="L336" s="2"/>
      <c r="M336" s="2"/>
    </row>
    <row r="337" spans="11:13" ht="15.75" customHeight="1" x14ac:dyDescent="0.3">
      <c r="K337" s="2"/>
      <c r="L337" s="2"/>
      <c r="M337" s="2"/>
    </row>
    <row r="339" spans="11:13" ht="15.75" customHeight="1" x14ac:dyDescent="0.3">
      <c r="K339" s="2"/>
      <c r="L339" s="2"/>
      <c r="M339" s="2"/>
    </row>
    <row r="340" spans="11:13" ht="15.75" customHeight="1" x14ac:dyDescent="0.3">
      <c r="K340" s="2"/>
      <c r="L340" s="2"/>
      <c r="M340" s="2"/>
    </row>
    <row r="341" spans="11:13" ht="15.75" customHeight="1" x14ac:dyDescent="0.3">
      <c r="K341" s="2"/>
      <c r="L341" s="2"/>
      <c r="M341" s="2"/>
    </row>
    <row r="342" spans="11:13" ht="15.75" customHeight="1" x14ac:dyDescent="0.3">
      <c r="K342" s="2"/>
      <c r="L342" s="2"/>
      <c r="M342" s="2"/>
    </row>
    <row r="343" spans="11:13" ht="15.75" customHeight="1" x14ac:dyDescent="0.3">
      <c r="K343" s="2"/>
      <c r="L343" s="2"/>
      <c r="M343" s="2"/>
    </row>
    <row r="344" spans="11:13" ht="15.75" customHeight="1" x14ac:dyDescent="0.3">
      <c r="K344" s="2"/>
      <c r="L344" s="2"/>
      <c r="M344" s="2"/>
    </row>
    <row r="345" spans="11:13" ht="15.75" customHeight="1" x14ac:dyDescent="0.3">
      <c r="K345" s="2"/>
      <c r="L345" s="2"/>
      <c r="M345" s="2"/>
    </row>
    <row r="346" spans="11:13" ht="15.75" customHeight="1" x14ac:dyDescent="0.3">
      <c r="K346" s="2"/>
      <c r="L346" s="2"/>
      <c r="M346" s="2"/>
    </row>
    <row r="347" spans="11:13" ht="15.75" customHeight="1" x14ac:dyDescent="0.3">
      <c r="K347" s="2"/>
      <c r="L347" s="2"/>
      <c r="M347" s="2"/>
    </row>
    <row r="348" spans="11:13" ht="15.75" customHeight="1" x14ac:dyDescent="0.3">
      <c r="K348" s="2"/>
      <c r="L348" s="2"/>
      <c r="M348" s="2"/>
    </row>
    <row r="349" spans="11:13" ht="15.75" customHeight="1" x14ac:dyDescent="0.3">
      <c r="K349" s="2"/>
      <c r="L349" s="2"/>
      <c r="M349" s="2"/>
    </row>
    <row r="350" spans="11:13" ht="15.75" customHeight="1" x14ac:dyDescent="0.3">
      <c r="K350" s="2"/>
      <c r="L350" s="2"/>
      <c r="M350" s="2"/>
    </row>
    <row r="351" spans="11:13" ht="15.75" customHeight="1" x14ac:dyDescent="0.3">
      <c r="K351" s="2"/>
      <c r="L351" s="2"/>
      <c r="M351" s="2"/>
    </row>
    <row r="352" spans="11:13" ht="15.75" customHeight="1" x14ac:dyDescent="0.3">
      <c r="K352" s="2"/>
      <c r="L352" s="2"/>
      <c r="M352" s="2"/>
    </row>
    <row r="353" spans="11:13" ht="15.75" customHeight="1" x14ac:dyDescent="0.3">
      <c r="K353" s="2"/>
      <c r="L353" s="2"/>
      <c r="M353" s="2"/>
    </row>
    <row r="354" spans="11:13" ht="15.75" customHeight="1" x14ac:dyDescent="0.3">
      <c r="K354" s="2"/>
      <c r="L354" s="2"/>
      <c r="M354" s="2"/>
    </row>
    <row r="355" spans="11:13" ht="15.75" customHeight="1" x14ac:dyDescent="0.3">
      <c r="K355" s="2"/>
      <c r="L355" s="2"/>
      <c r="M355" s="2"/>
    </row>
    <row r="356" spans="11:13" ht="15.75" customHeight="1" x14ac:dyDescent="0.3">
      <c r="K356" s="2"/>
      <c r="L356" s="2"/>
      <c r="M356" s="2"/>
    </row>
    <row r="357" spans="11:13" ht="15.75" customHeight="1" x14ac:dyDescent="0.3">
      <c r="K357" s="2"/>
      <c r="L357" s="2"/>
      <c r="M357" s="2"/>
    </row>
    <row r="358" spans="11:13" ht="15.75" customHeight="1" x14ac:dyDescent="0.3">
      <c r="K358" s="2"/>
      <c r="L358" s="2"/>
      <c r="M358" s="2"/>
    </row>
    <row r="359" spans="11:13" ht="15.75" customHeight="1" x14ac:dyDescent="0.3">
      <c r="K359" s="2"/>
      <c r="L359" s="2"/>
      <c r="M359" s="2"/>
    </row>
    <row r="360" spans="11:13" ht="15.75" customHeight="1" x14ac:dyDescent="0.3">
      <c r="K360" s="2"/>
      <c r="L360" s="2"/>
      <c r="M360" s="2"/>
    </row>
    <row r="361" spans="11:13" ht="15.75" customHeight="1" x14ac:dyDescent="0.3">
      <c r="K361" s="2"/>
      <c r="L361" s="2"/>
      <c r="M361" s="2"/>
    </row>
    <row r="362" spans="11:13" ht="15.75" customHeight="1" x14ac:dyDescent="0.3">
      <c r="K362" s="2"/>
      <c r="L362" s="2"/>
      <c r="M362" s="2"/>
    </row>
    <row r="363" spans="11:13" ht="15.75" customHeight="1" x14ac:dyDescent="0.3">
      <c r="K363" s="2"/>
      <c r="L363" s="2"/>
      <c r="M363" s="2"/>
    </row>
    <row r="364" spans="11:13" ht="15.75" customHeight="1" x14ac:dyDescent="0.3">
      <c r="K364" s="2"/>
      <c r="L364" s="2"/>
      <c r="M364" s="2"/>
    </row>
    <row r="365" spans="11:13" ht="15.75" customHeight="1" x14ac:dyDescent="0.3">
      <c r="K365" s="2"/>
      <c r="L365" s="2"/>
      <c r="M365" s="2"/>
    </row>
    <row r="366" spans="11:13" ht="15.75" customHeight="1" x14ac:dyDescent="0.3">
      <c r="K366" s="2"/>
      <c r="L366" s="2"/>
      <c r="M366" s="2"/>
    </row>
    <row r="367" spans="11:13" ht="15.75" customHeight="1" x14ac:dyDescent="0.3">
      <c r="K367" s="2"/>
      <c r="L367" s="2"/>
      <c r="M367" s="2"/>
    </row>
    <row r="368" spans="11:13" ht="15.75" customHeight="1" x14ac:dyDescent="0.3">
      <c r="K368" s="2"/>
      <c r="L368" s="2"/>
      <c r="M368" s="2"/>
    </row>
    <row r="369" spans="11:13" ht="15.75" customHeight="1" x14ac:dyDescent="0.3">
      <c r="K369" s="2"/>
      <c r="L369" s="2"/>
      <c r="M369" s="2"/>
    </row>
    <row r="370" spans="11:13" ht="15.75" customHeight="1" x14ac:dyDescent="0.3">
      <c r="K370" s="2"/>
      <c r="L370" s="2"/>
      <c r="M370" s="2"/>
    </row>
    <row r="371" spans="11:13" ht="15.75" customHeight="1" x14ac:dyDescent="0.3">
      <c r="K371" s="2"/>
      <c r="L371" s="2"/>
      <c r="M371" s="2"/>
    </row>
    <row r="372" spans="11:13" ht="15.75" customHeight="1" x14ac:dyDescent="0.3">
      <c r="K372" s="2"/>
      <c r="L372" s="2"/>
      <c r="M372" s="2"/>
    </row>
    <row r="373" spans="11:13" ht="15.75" customHeight="1" x14ac:dyDescent="0.3">
      <c r="K373" s="2"/>
      <c r="L373" s="2"/>
      <c r="M373" s="2"/>
    </row>
    <row r="374" spans="11:13" ht="15.75" customHeight="1" x14ac:dyDescent="0.3">
      <c r="K374" s="2"/>
      <c r="L374" s="2"/>
      <c r="M374" s="2"/>
    </row>
    <row r="375" spans="11:13" ht="15.75" customHeight="1" x14ac:dyDescent="0.3">
      <c r="K375" s="2"/>
      <c r="L375" s="2"/>
      <c r="M375" s="2"/>
    </row>
    <row r="376" spans="11:13" ht="15.75" customHeight="1" x14ac:dyDescent="0.3">
      <c r="K376" s="2"/>
      <c r="L376" s="2"/>
      <c r="M376" s="2"/>
    </row>
    <row r="377" spans="11:13" ht="15.75" customHeight="1" x14ac:dyDescent="0.3">
      <c r="K377" s="2"/>
      <c r="L377" s="2"/>
      <c r="M377" s="2"/>
    </row>
    <row r="378" spans="11:13" ht="15.75" customHeight="1" x14ac:dyDescent="0.3">
      <c r="K378" s="2"/>
      <c r="L378" s="2"/>
      <c r="M378" s="2"/>
    </row>
    <row r="379" spans="11:13" ht="15.75" customHeight="1" x14ac:dyDescent="0.3">
      <c r="K379" s="2"/>
      <c r="L379" s="2"/>
      <c r="M379" s="2"/>
    </row>
    <row r="380" spans="11:13" ht="15.75" customHeight="1" x14ac:dyDescent="0.3">
      <c r="K380" s="2"/>
      <c r="L380" s="2"/>
      <c r="M380" s="2"/>
    </row>
    <row r="381" spans="11:13" ht="15.75" customHeight="1" x14ac:dyDescent="0.3">
      <c r="K381" s="2"/>
      <c r="L381" s="2"/>
      <c r="M381" s="2"/>
    </row>
    <row r="382" spans="11:13" ht="15.75" customHeight="1" x14ac:dyDescent="0.3">
      <c r="K382" s="2"/>
      <c r="L382" s="2"/>
      <c r="M382" s="2"/>
    </row>
    <row r="383" spans="11:13" ht="15.75" customHeight="1" x14ac:dyDescent="0.3">
      <c r="K383" s="2"/>
      <c r="L383" s="2"/>
      <c r="M383" s="2"/>
    </row>
    <row r="384" spans="11:13" ht="15.75" customHeight="1" x14ac:dyDescent="0.3">
      <c r="K384" s="2"/>
      <c r="L384" s="2"/>
      <c r="M384" s="2"/>
    </row>
    <row r="385" spans="11:13" ht="15.75" customHeight="1" x14ac:dyDescent="0.3">
      <c r="K385" s="2"/>
      <c r="L385" s="2"/>
      <c r="M385" s="2"/>
    </row>
    <row r="386" spans="11:13" ht="15.75" customHeight="1" x14ac:dyDescent="0.3">
      <c r="K386" s="2"/>
      <c r="L386" s="2"/>
      <c r="M386" s="2"/>
    </row>
    <row r="387" spans="11:13" ht="15.75" customHeight="1" x14ac:dyDescent="0.3">
      <c r="K387" s="2"/>
      <c r="L387" s="2"/>
      <c r="M387" s="2"/>
    </row>
    <row r="388" spans="11:13" ht="15.75" customHeight="1" x14ac:dyDescent="0.3">
      <c r="K388" s="2"/>
      <c r="L388" s="2"/>
      <c r="M388" s="2"/>
    </row>
    <row r="389" spans="11:13" ht="15.75" customHeight="1" x14ac:dyDescent="0.3">
      <c r="K389" s="2"/>
      <c r="L389" s="2"/>
      <c r="M389" s="2"/>
    </row>
    <row r="390" spans="11:13" ht="15.75" customHeight="1" x14ac:dyDescent="0.3">
      <c r="K390" s="2"/>
      <c r="L390" s="2"/>
      <c r="M390" s="2"/>
    </row>
    <row r="391" spans="11:13" ht="15.75" customHeight="1" x14ac:dyDescent="0.3">
      <c r="K391" s="2"/>
      <c r="L391" s="2"/>
      <c r="M391" s="2"/>
    </row>
    <row r="392" spans="11:13" ht="15.75" customHeight="1" x14ac:dyDescent="0.3">
      <c r="K392" s="2"/>
      <c r="L392" s="2"/>
      <c r="M392" s="2"/>
    </row>
    <row r="393" spans="11:13" ht="15.75" customHeight="1" x14ac:dyDescent="0.3">
      <c r="K393" s="2"/>
      <c r="L393" s="2"/>
      <c r="M393" s="2"/>
    </row>
    <row r="394" spans="11:13" ht="15.75" customHeight="1" x14ac:dyDescent="0.3">
      <c r="K394" s="2"/>
      <c r="L394" s="2"/>
      <c r="M394" s="2"/>
    </row>
    <row r="395" spans="11:13" ht="15.75" customHeight="1" x14ac:dyDescent="0.3">
      <c r="K395" s="2"/>
      <c r="L395" s="2"/>
      <c r="M395" s="2"/>
    </row>
    <row r="396" spans="11:13" ht="15.75" customHeight="1" x14ac:dyDescent="0.3">
      <c r="K396" s="2"/>
      <c r="L396" s="2"/>
      <c r="M396" s="2"/>
    </row>
    <row r="397" spans="11:13" ht="15.75" customHeight="1" x14ac:dyDescent="0.3">
      <c r="K397" s="2"/>
      <c r="L397" s="2"/>
      <c r="M397" s="2"/>
    </row>
    <row r="398" spans="11:13" ht="15.75" customHeight="1" x14ac:dyDescent="0.3">
      <c r="K398" s="2"/>
      <c r="L398" s="2"/>
      <c r="M398" s="2"/>
    </row>
    <row r="399" spans="11:13" ht="15.75" customHeight="1" x14ac:dyDescent="0.3">
      <c r="K399" s="2"/>
      <c r="L399" s="2"/>
      <c r="M399" s="2"/>
    </row>
    <row r="400" spans="11:13" ht="15.75" customHeight="1" x14ac:dyDescent="0.3">
      <c r="K400" s="2"/>
      <c r="L400" s="2"/>
      <c r="M400" s="2"/>
    </row>
    <row r="401" spans="11:13" ht="15.75" customHeight="1" x14ac:dyDescent="0.3">
      <c r="K401" s="2"/>
      <c r="L401" s="2"/>
      <c r="M401" s="2"/>
    </row>
    <row r="402" spans="11:13" ht="15.75" customHeight="1" x14ac:dyDescent="0.3">
      <c r="K402" s="2"/>
      <c r="L402" s="2"/>
      <c r="M402" s="2"/>
    </row>
    <row r="403" spans="11:13" ht="15.75" customHeight="1" x14ac:dyDescent="0.3">
      <c r="K403" s="2"/>
      <c r="L403" s="2"/>
      <c r="M403" s="2"/>
    </row>
    <row r="404" spans="11:13" ht="15.75" customHeight="1" x14ac:dyDescent="0.3">
      <c r="K404" s="2"/>
      <c r="L404" s="2"/>
      <c r="M404" s="2"/>
    </row>
    <row r="405" spans="11:13" ht="15.75" customHeight="1" x14ac:dyDescent="0.3">
      <c r="K405" s="2"/>
      <c r="L405" s="2"/>
      <c r="M405" s="2"/>
    </row>
    <row r="406" spans="11:13" ht="15.75" customHeight="1" x14ac:dyDescent="0.3">
      <c r="K406" s="2"/>
      <c r="L406" s="2"/>
      <c r="M406" s="2"/>
    </row>
    <row r="407" spans="11:13" ht="15.75" customHeight="1" x14ac:dyDescent="0.3">
      <c r="K407" s="2"/>
      <c r="L407" s="2"/>
      <c r="M407" s="2"/>
    </row>
    <row r="408" spans="11:13" ht="15.75" customHeight="1" x14ac:dyDescent="0.3">
      <c r="K408" s="2"/>
      <c r="L408" s="2"/>
      <c r="M408" s="2"/>
    </row>
    <row r="409" spans="11:13" ht="15.75" customHeight="1" x14ac:dyDescent="0.3">
      <c r="K409" s="2"/>
      <c r="L409" s="2"/>
      <c r="M409" s="2"/>
    </row>
    <row r="410" spans="11:13" ht="15.75" customHeight="1" x14ac:dyDescent="0.3">
      <c r="K410" s="2"/>
      <c r="L410" s="2"/>
      <c r="M410" s="2"/>
    </row>
    <row r="411" spans="11:13" ht="15.75" customHeight="1" x14ac:dyDescent="0.3">
      <c r="K411" s="2"/>
      <c r="L411" s="2"/>
      <c r="M411" s="2"/>
    </row>
    <row r="412" spans="11:13" ht="15.75" customHeight="1" x14ac:dyDescent="0.3">
      <c r="K412" s="2"/>
      <c r="L412" s="2"/>
      <c r="M412" s="2"/>
    </row>
    <row r="413" spans="11:13" ht="15.75" customHeight="1" x14ac:dyDescent="0.3">
      <c r="K413" s="2"/>
      <c r="L413" s="2"/>
      <c r="M413" s="2"/>
    </row>
    <row r="414" spans="11:13" ht="15.75" customHeight="1" x14ac:dyDescent="0.3">
      <c r="K414" s="2"/>
      <c r="L414" s="2"/>
      <c r="M414" s="2"/>
    </row>
    <row r="415" spans="11:13" ht="15.75" customHeight="1" x14ac:dyDescent="0.3">
      <c r="K415" s="2"/>
      <c r="L415" s="2"/>
      <c r="M415" s="2"/>
    </row>
    <row r="416" spans="11:13" ht="15.75" customHeight="1" x14ac:dyDescent="0.3">
      <c r="K416" s="2"/>
      <c r="L416" s="2"/>
      <c r="M416" s="2"/>
    </row>
    <row r="417" spans="11:13" ht="15.75" customHeight="1" x14ac:dyDescent="0.3">
      <c r="K417" s="2"/>
      <c r="L417" s="2"/>
      <c r="M417" s="2"/>
    </row>
    <row r="418" spans="11:13" ht="15.75" customHeight="1" x14ac:dyDescent="0.3">
      <c r="K418" s="2"/>
      <c r="L418" s="2"/>
      <c r="M418" s="2"/>
    </row>
    <row r="419" spans="11:13" ht="15.75" customHeight="1" x14ac:dyDescent="0.3">
      <c r="K419" s="2"/>
      <c r="L419" s="2"/>
      <c r="M419" s="2"/>
    </row>
    <row r="420" spans="11:13" ht="15.75" customHeight="1" x14ac:dyDescent="0.3">
      <c r="K420" s="2"/>
      <c r="L420" s="2"/>
      <c r="M420" s="2"/>
    </row>
    <row r="421" spans="11:13" ht="15.75" customHeight="1" x14ac:dyDescent="0.3">
      <c r="K421" s="2"/>
      <c r="L421" s="2"/>
      <c r="M421" s="2"/>
    </row>
    <row r="422" spans="11:13" ht="15.75" customHeight="1" x14ac:dyDescent="0.3">
      <c r="K422" s="2"/>
      <c r="L422" s="2"/>
      <c r="M422" s="2"/>
    </row>
    <row r="423" spans="11:13" ht="15.75" customHeight="1" x14ac:dyDescent="0.3">
      <c r="K423" s="2"/>
      <c r="L423" s="2"/>
      <c r="M423" s="2"/>
    </row>
    <row r="424" spans="11:13" ht="15.75" customHeight="1" x14ac:dyDescent="0.3">
      <c r="K424" s="2"/>
      <c r="L424" s="2"/>
      <c r="M424" s="2"/>
    </row>
    <row r="425" spans="11:13" ht="15.75" customHeight="1" x14ac:dyDescent="0.3">
      <c r="K425" s="2"/>
      <c r="L425" s="2"/>
      <c r="M425" s="2"/>
    </row>
    <row r="426" spans="11:13" ht="15.75" customHeight="1" x14ac:dyDescent="0.3">
      <c r="K426" s="2"/>
      <c r="L426" s="2"/>
      <c r="M426" s="2"/>
    </row>
    <row r="427" spans="11:13" ht="15.75" customHeight="1" x14ac:dyDescent="0.3">
      <c r="K427" s="2"/>
      <c r="L427" s="2"/>
      <c r="M427" s="2"/>
    </row>
    <row r="428" spans="11:13" ht="15.75" customHeight="1" x14ac:dyDescent="0.3">
      <c r="K428" s="2"/>
      <c r="L428" s="2"/>
      <c r="M428" s="2"/>
    </row>
    <row r="429" spans="11:13" ht="15.75" customHeight="1" x14ac:dyDescent="0.3">
      <c r="K429" s="2"/>
      <c r="L429" s="2"/>
      <c r="M429" s="2"/>
    </row>
    <row r="430" spans="11:13" ht="15.75" customHeight="1" x14ac:dyDescent="0.3">
      <c r="K430" s="2"/>
      <c r="L430" s="2"/>
      <c r="M430" s="2"/>
    </row>
    <row r="431" spans="11:13" ht="15.75" customHeight="1" x14ac:dyDescent="0.3">
      <c r="K431" s="2"/>
      <c r="L431" s="2"/>
      <c r="M431" s="2"/>
    </row>
    <row r="432" spans="11:13" ht="15.75" customHeight="1" x14ac:dyDescent="0.3">
      <c r="K432" s="2"/>
      <c r="L432" s="2"/>
      <c r="M432" s="2"/>
    </row>
    <row r="433" spans="11:13" ht="15.75" customHeight="1" x14ac:dyDescent="0.3">
      <c r="K433" s="2"/>
      <c r="L433" s="2"/>
      <c r="M433" s="2"/>
    </row>
    <row r="434" spans="11:13" ht="15.75" customHeight="1" x14ac:dyDescent="0.3">
      <c r="K434" s="2"/>
      <c r="L434" s="2"/>
      <c r="M434" s="2"/>
    </row>
    <row r="435" spans="11:13" ht="15.75" customHeight="1" x14ac:dyDescent="0.3">
      <c r="K435" s="2"/>
      <c r="L435" s="2"/>
      <c r="M435" s="2"/>
    </row>
    <row r="436" spans="11:13" ht="15.75" customHeight="1" x14ac:dyDescent="0.3">
      <c r="K436" s="2"/>
      <c r="L436" s="2"/>
      <c r="M436" s="2"/>
    </row>
    <row r="437" spans="11:13" ht="15.75" customHeight="1" x14ac:dyDescent="0.3">
      <c r="K437" s="2"/>
      <c r="L437" s="2"/>
      <c r="M437" s="2"/>
    </row>
    <row r="438" spans="11:13" ht="15.75" customHeight="1" x14ac:dyDescent="0.3">
      <c r="K438" s="2"/>
      <c r="L438" s="2"/>
      <c r="M438" s="2"/>
    </row>
    <row r="439" spans="11:13" ht="15.75" customHeight="1" x14ac:dyDescent="0.3">
      <c r="K439" s="2"/>
      <c r="L439" s="2"/>
      <c r="M439" s="2"/>
    </row>
    <row r="440" spans="11:13" ht="15.75" customHeight="1" x14ac:dyDescent="0.3">
      <c r="K440" s="2"/>
      <c r="L440" s="2"/>
      <c r="M440" s="2"/>
    </row>
    <row r="441" spans="11:13" ht="15.75" customHeight="1" x14ac:dyDescent="0.3">
      <c r="K441" s="2"/>
      <c r="L441" s="2"/>
      <c r="M441" s="2"/>
    </row>
    <row r="442" spans="11:13" ht="15.75" customHeight="1" x14ac:dyDescent="0.3">
      <c r="K442" s="2"/>
      <c r="L442" s="2"/>
      <c r="M442" s="2"/>
    </row>
    <row r="443" spans="11:13" ht="15.75" customHeight="1" x14ac:dyDescent="0.3">
      <c r="K443" s="2"/>
      <c r="L443" s="2"/>
      <c r="M443" s="2"/>
    </row>
    <row r="444" spans="11:13" ht="15.75" customHeight="1" x14ac:dyDescent="0.3">
      <c r="K444" s="2"/>
      <c r="L444" s="2"/>
      <c r="M444" s="2"/>
    </row>
    <row r="445" spans="11:13" ht="15.75" customHeight="1" x14ac:dyDescent="0.3">
      <c r="K445" s="2"/>
      <c r="L445" s="2"/>
      <c r="M445" s="2"/>
    </row>
    <row r="446" spans="11:13" ht="15.75" customHeight="1" x14ac:dyDescent="0.3">
      <c r="K446" s="2"/>
      <c r="L446" s="2"/>
      <c r="M446" s="2"/>
    </row>
    <row r="447" spans="11:13" ht="15.75" customHeight="1" x14ac:dyDescent="0.3">
      <c r="K447" s="2"/>
      <c r="L447" s="2"/>
      <c r="M447" s="2"/>
    </row>
    <row r="448" spans="11:13" ht="15.75" customHeight="1" x14ac:dyDescent="0.3">
      <c r="K448" s="2"/>
      <c r="L448" s="2"/>
      <c r="M448" s="2"/>
    </row>
    <row r="449" spans="11:13" ht="15.75" customHeight="1" x14ac:dyDescent="0.3">
      <c r="K449" s="2"/>
      <c r="L449" s="2"/>
      <c r="M449" s="2"/>
    </row>
    <row r="450" spans="11:13" ht="15.75" customHeight="1" x14ac:dyDescent="0.3">
      <c r="K450" s="2"/>
      <c r="L450" s="2"/>
      <c r="M450" s="2"/>
    </row>
    <row r="451" spans="11:13" ht="15.75" customHeight="1" x14ac:dyDescent="0.3">
      <c r="K451" s="2"/>
      <c r="L451" s="2"/>
      <c r="M451" s="2"/>
    </row>
    <row r="452" spans="11:13" ht="15.75" customHeight="1" x14ac:dyDescent="0.3">
      <c r="K452" s="2"/>
      <c r="L452" s="2"/>
      <c r="M452" s="2"/>
    </row>
    <row r="453" spans="11:13" ht="15.75" customHeight="1" x14ac:dyDescent="0.3">
      <c r="K453" s="2"/>
      <c r="L453" s="2"/>
      <c r="M453" s="2"/>
    </row>
    <row r="454" spans="11:13" ht="15.75" customHeight="1" x14ac:dyDescent="0.3">
      <c r="K454" s="2"/>
      <c r="L454" s="2"/>
      <c r="M454" s="2"/>
    </row>
    <row r="455" spans="11:13" ht="15.75" customHeight="1" x14ac:dyDescent="0.3">
      <c r="K455" s="2"/>
      <c r="L455" s="2"/>
      <c r="M455" s="2"/>
    </row>
    <row r="456" spans="11:13" ht="15.75" customHeight="1" x14ac:dyDescent="0.3">
      <c r="K456" s="2"/>
      <c r="L456" s="2"/>
      <c r="M456" s="2"/>
    </row>
    <row r="457" spans="11:13" ht="15.75" customHeight="1" x14ac:dyDescent="0.3">
      <c r="K457" s="2"/>
      <c r="L457" s="2"/>
      <c r="M457" s="2"/>
    </row>
    <row r="458" spans="11:13" ht="15.75" customHeight="1" x14ac:dyDescent="0.3">
      <c r="K458" s="2"/>
      <c r="L458" s="2"/>
      <c r="M458" s="2"/>
    </row>
    <row r="459" spans="11:13" ht="15.75" customHeight="1" x14ac:dyDescent="0.3">
      <c r="K459" s="2"/>
      <c r="L459" s="2"/>
      <c r="M459" s="2"/>
    </row>
    <row r="460" spans="11:13" ht="15.75" customHeight="1" x14ac:dyDescent="0.3">
      <c r="K460" s="2"/>
      <c r="L460" s="2"/>
      <c r="M460" s="2"/>
    </row>
    <row r="461" spans="11:13" ht="15.75" customHeight="1" x14ac:dyDescent="0.3">
      <c r="K461" s="2"/>
      <c r="L461" s="2"/>
      <c r="M461" s="2"/>
    </row>
    <row r="462" spans="11:13" ht="15.75" customHeight="1" x14ac:dyDescent="0.3">
      <c r="K462" s="2"/>
      <c r="L462" s="2"/>
      <c r="M462" s="2"/>
    </row>
    <row r="463" spans="11:13" ht="15.75" customHeight="1" x14ac:dyDescent="0.3">
      <c r="K463" s="2"/>
      <c r="L463" s="2"/>
      <c r="M463" s="2"/>
    </row>
    <row r="464" spans="11:13" ht="15.75" customHeight="1" x14ac:dyDescent="0.3">
      <c r="K464" s="2"/>
      <c r="L464" s="2"/>
      <c r="M464" s="2"/>
    </row>
    <row r="465" spans="11:13" ht="15.75" customHeight="1" x14ac:dyDescent="0.3">
      <c r="K465" s="2"/>
      <c r="L465" s="2"/>
      <c r="M465" s="2"/>
    </row>
    <row r="466" spans="11:13" ht="15.75" customHeight="1" x14ac:dyDescent="0.3">
      <c r="K466" s="2"/>
      <c r="L466" s="2"/>
      <c r="M466" s="2"/>
    </row>
    <row r="467" spans="11:13" ht="15.75" customHeight="1" x14ac:dyDescent="0.3">
      <c r="K467" s="2"/>
      <c r="L467" s="2"/>
      <c r="M467" s="2"/>
    </row>
    <row r="468" spans="11:13" ht="15.75" customHeight="1" x14ac:dyDescent="0.3">
      <c r="K468" s="2"/>
      <c r="L468" s="2"/>
      <c r="M468" s="2"/>
    </row>
    <row r="469" spans="11:13" ht="15.75" customHeight="1" x14ac:dyDescent="0.3">
      <c r="K469" s="2"/>
      <c r="L469" s="2"/>
      <c r="M469" s="2"/>
    </row>
    <row r="470" spans="11:13" ht="15.75" customHeight="1" x14ac:dyDescent="0.3">
      <c r="K470" s="2"/>
      <c r="L470" s="2"/>
      <c r="M470" s="2"/>
    </row>
    <row r="471" spans="11:13" ht="15.75" customHeight="1" x14ac:dyDescent="0.3">
      <c r="K471" s="2"/>
      <c r="L471" s="2"/>
      <c r="M471" s="2"/>
    </row>
    <row r="472" spans="11:13" ht="15.75" customHeight="1" x14ac:dyDescent="0.3">
      <c r="K472" s="2"/>
      <c r="L472" s="2"/>
      <c r="M472" s="2"/>
    </row>
    <row r="473" spans="11:13" ht="15.75" customHeight="1" x14ac:dyDescent="0.3">
      <c r="K473" s="2"/>
      <c r="L473" s="2"/>
      <c r="M473" s="2"/>
    </row>
    <row r="474" spans="11:13" ht="15.75" customHeight="1" x14ac:dyDescent="0.3">
      <c r="K474" s="2"/>
      <c r="L474" s="2"/>
      <c r="M474" s="2"/>
    </row>
    <row r="475" spans="11:13" ht="15.75" customHeight="1" x14ac:dyDescent="0.3">
      <c r="K475" s="2"/>
      <c r="L475" s="2"/>
      <c r="M475" s="2"/>
    </row>
    <row r="476" spans="11:13" ht="15.75" customHeight="1" x14ac:dyDescent="0.3">
      <c r="K476" s="2"/>
      <c r="L476" s="2"/>
      <c r="M476" s="2"/>
    </row>
    <row r="477" spans="11:13" ht="15.75" customHeight="1" x14ac:dyDescent="0.3">
      <c r="K477" s="2"/>
      <c r="L477" s="2"/>
      <c r="M477" s="2"/>
    </row>
    <row r="478" spans="11:13" ht="15.75" customHeight="1" x14ac:dyDescent="0.3">
      <c r="K478" s="2"/>
      <c r="L478" s="2"/>
      <c r="M478" s="2"/>
    </row>
    <row r="479" spans="11:13" ht="15.75" customHeight="1" x14ac:dyDescent="0.3">
      <c r="K479" s="2"/>
      <c r="L479" s="2"/>
      <c r="M479" s="2"/>
    </row>
    <row r="480" spans="11:13" ht="15.75" customHeight="1" x14ac:dyDescent="0.3">
      <c r="K480" s="2"/>
      <c r="L480" s="2"/>
      <c r="M480" s="2"/>
    </row>
    <row r="481" spans="11:13" ht="15.75" customHeight="1" x14ac:dyDescent="0.3">
      <c r="K481" s="2"/>
      <c r="L481" s="2"/>
      <c r="M481" s="2"/>
    </row>
    <row r="482" spans="11:13" ht="15.75" customHeight="1" x14ac:dyDescent="0.3">
      <c r="K482" s="2"/>
      <c r="L482" s="2"/>
      <c r="M482" s="2"/>
    </row>
    <row r="483" spans="11:13" ht="15.75" customHeight="1" x14ac:dyDescent="0.3">
      <c r="K483" s="2"/>
      <c r="L483" s="2"/>
      <c r="M483" s="2"/>
    </row>
    <row r="484" spans="11:13" ht="15.75" customHeight="1" x14ac:dyDescent="0.3">
      <c r="K484" s="2"/>
      <c r="L484" s="2"/>
      <c r="M484" s="2"/>
    </row>
    <row r="485" spans="11:13" ht="15.75" customHeight="1" x14ac:dyDescent="0.3">
      <c r="K485" s="2"/>
      <c r="L485" s="2"/>
      <c r="M485" s="2"/>
    </row>
    <row r="486" spans="11:13" ht="15.75" customHeight="1" x14ac:dyDescent="0.3">
      <c r="K486" s="2"/>
      <c r="L486" s="2"/>
      <c r="M486" s="2"/>
    </row>
    <row r="487" spans="11:13" ht="15.75" customHeight="1" x14ac:dyDescent="0.3">
      <c r="K487" s="2"/>
      <c r="L487" s="2"/>
      <c r="M487" s="2"/>
    </row>
    <row r="488" spans="11:13" ht="15.75" customHeight="1" x14ac:dyDescent="0.3">
      <c r="K488" s="2"/>
      <c r="L488" s="2"/>
      <c r="M488" s="2"/>
    </row>
    <row r="489" spans="11:13" ht="15.75" customHeight="1" x14ac:dyDescent="0.3">
      <c r="K489" s="2"/>
      <c r="L489" s="2"/>
      <c r="M489" s="2"/>
    </row>
    <row r="490" spans="11:13" ht="15.75" customHeight="1" x14ac:dyDescent="0.3">
      <c r="K490" s="2"/>
      <c r="L490" s="2"/>
      <c r="M490" s="2"/>
    </row>
    <row r="491" spans="11:13" ht="15.75" customHeight="1" x14ac:dyDescent="0.3">
      <c r="K491" s="2"/>
      <c r="L491" s="2"/>
      <c r="M491" s="2"/>
    </row>
    <row r="492" spans="11:13" ht="15.75" customHeight="1" x14ac:dyDescent="0.3">
      <c r="K492" s="2"/>
      <c r="L492" s="2"/>
      <c r="M492" s="2"/>
    </row>
    <row r="493" spans="11:13" ht="15.75" customHeight="1" x14ac:dyDescent="0.3">
      <c r="K493" s="2"/>
      <c r="L493" s="2"/>
      <c r="M493" s="2"/>
    </row>
    <row r="494" spans="11:13" ht="15.75" customHeight="1" x14ac:dyDescent="0.3">
      <c r="K494" s="2"/>
      <c r="L494" s="2"/>
      <c r="M494" s="2"/>
    </row>
    <row r="495" spans="11:13" ht="15.75" customHeight="1" x14ac:dyDescent="0.3">
      <c r="K495" s="2"/>
      <c r="L495" s="2"/>
      <c r="M495" s="2"/>
    </row>
    <row r="496" spans="11:13" ht="15.75" customHeight="1" x14ac:dyDescent="0.3">
      <c r="K496" s="2"/>
      <c r="L496" s="2"/>
      <c r="M496" s="2"/>
    </row>
    <row r="497" spans="11:13" ht="15.75" customHeight="1" x14ac:dyDescent="0.3">
      <c r="K497" s="2"/>
      <c r="L497" s="2"/>
      <c r="M497" s="2"/>
    </row>
    <row r="498" spans="11:13" ht="15.75" customHeight="1" x14ac:dyDescent="0.3">
      <c r="K498" s="2"/>
      <c r="L498" s="2"/>
      <c r="M498" s="2"/>
    </row>
    <row r="499" spans="11:13" ht="15.75" customHeight="1" x14ac:dyDescent="0.3">
      <c r="K499" s="2"/>
      <c r="L499" s="2"/>
      <c r="M499" s="2"/>
    </row>
    <row r="500" spans="11:13" ht="15.75" customHeight="1" x14ac:dyDescent="0.3">
      <c r="K500" s="2"/>
      <c r="L500" s="2"/>
      <c r="M500" s="2"/>
    </row>
    <row r="501" spans="11:13" ht="15.75" customHeight="1" x14ac:dyDescent="0.3">
      <c r="K501" s="2"/>
      <c r="L501" s="2"/>
      <c r="M501" s="2"/>
    </row>
    <row r="502" spans="11:13" ht="15.75" customHeight="1" x14ac:dyDescent="0.3">
      <c r="K502" s="2"/>
      <c r="L502" s="2"/>
      <c r="M502" s="2"/>
    </row>
    <row r="503" spans="11:13" ht="15.75" customHeight="1" x14ac:dyDescent="0.3">
      <c r="K503" s="2"/>
      <c r="L503" s="2"/>
      <c r="M503" s="2"/>
    </row>
    <row r="504" spans="11:13" ht="15.75" customHeight="1" x14ac:dyDescent="0.3">
      <c r="K504" s="2"/>
      <c r="L504" s="2"/>
      <c r="M504" s="2"/>
    </row>
    <row r="505" spans="11:13" ht="15.75" customHeight="1" x14ac:dyDescent="0.3">
      <c r="K505" s="2"/>
      <c r="L505" s="2"/>
      <c r="M505" s="2"/>
    </row>
    <row r="506" spans="11:13" ht="15.75" customHeight="1" x14ac:dyDescent="0.3">
      <c r="K506" s="2"/>
      <c r="L506" s="2"/>
      <c r="M506" s="2"/>
    </row>
    <row r="507" spans="11:13" ht="15.75" customHeight="1" x14ac:dyDescent="0.3">
      <c r="K507" s="2"/>
      <c r="L507" s="2"/>
      <c r="M507" s="2"/>
    </row>
    <row r="508" spans="11:13" ht="15.75" customHeight="1" x14ac:dyDescent="0.3">
      <c r="K508" s="2"/>
      <c r="L508" s="2"/>
      <c r="M508" s="2"/>
    </row>
    <row r="509" spans="11:13" ht="15.75" customHeight="1" x14ac:dyDescent="0.3">
      <c r="K509" s="2"/>
      <c r="L509" s="2"/>
      <c r="M509" s="2"/>
    </row>
    <row r="510" spans="11:13" ht="15.75" customHeight="1" x14ac:dyDescent="0.3">
      <c r="K510" s="2"/>
      <c r="L510" s="2"/>
      <c r="M510" s="2"/>
    </row>
    <row r="511" spans="11:13" ht="15.75" customHeight="1" x14ac:dyDescent="0.3">
      <c r="K511" s="2"/>
      <c r="L511" s="2"/>
      <c r="M511" s="2"/>
    </row>
    <row r="512" spans="11:13" ht="15.75" customHeight="1" x14ac:dyDescent="0.3">
      <c r="K512" s="2"/>
      <c r="L512" s="2"/>
      <c r="M512" s="2"/>
    </row>
    <row r="513" spans="11:13" ht="15.75" customHeight="1" x14ac:dyDescent="0.3">
      <c r="K513" s="2"/>
      <c r="L513" s="2"/>
      <c r="M513" s="2"/>
    </row>
    <row r="514" spans="11:13" ht="15.75" customHeight="1" x14ac:dyDescent="0.3">
      <c r="K514" s="2"/>
      <c r="L514" s="2"/>
      <c r="M514" s="2"/>
    </row>
    <row r="515" spans="11:13" ht="15.75" customHeight="1" x14ac:dyDescent="0.3">
      <c r="K515" s="2"/>
      <c r="L515" s="2"/>
      <c r="M515" s="2"/>
    </row>
    <row r="516" spans="11:13" ht="15.75" customHeight="1" x14ac:dyDescent="0.3">
      <c r="K516" s="2"/>
      <c r="L516" s="2"/>
      <c r="M516" s="2"/>
    </row>
    <row r="517" spans="11:13" ht="15.75" customHeight="1" x14ac:dyDescent="0.3">
      <c r="K517" s="2"/>
      <c r="L517" s="2"/>
      <c r="M517" s="2"/>
    </row>
    <row r="518" spans="11:13" ht="15.75" customHeight="1" x14ac:dyDescent="0.3">
      <c r="K518" s="2"/>
      <c r="L518" s="2"/>
      <c r="M518" s="2"/>
    </row>
    <row r="519" spans="11:13" ht="15.75" customHeight="1" x14ac:dyDescent="0.3">
      <c r="K519" s="2"/>
      <c r="L519" s="2"/>
      <c r="M519" s="2"/>
    </row>
    <row r="520" spans="11:13" ht="15.75" customHeight="1" x14ac:dyDescent="0.3">
      <c r="K520" s="2"/>
      <c r="L520" s="2"/>
      <c r="M520" s="2"/>
    </row>
    <row r="521" spans="11:13" ht="15.75" customHeight="1" x14ac:dyDescent="0.3">
      <c r="K521" s="2"/>
      <c r="L521" s="2"/>
      <c r="M521" s="2"/>
    </row>
    <row r="522" spans="11:13" ht="15.75" customHeight="1" x14ac:dyDescent="0.3">
      <c r="K522" s="2"/>
      <c r="L522" s="2"/>
      <c r="M522" s="2"/>
    </row>
    <row r="523" spans="11:13" ht="15.75" customHeight="1" x14ac:dyDescent="0.3">
      <c r="K523" s="2"/>
      <c r="L523" s="2"/>
      <c r="M523" s="2"/>
    </row>
    <row r="524" spans="11:13" ht="15.75" customHeight="1" x14ac:dyDescent="0.3">
      <c r="K524" s="2"/>
      <c r="L524" s="2"/>
      <c r="M524" s="2"/>
    </row>
    <row r="525" spans="11:13" ht="15.75" customHeight="1" x14ac:dyDescent="0.3">
      <c r="K525" s="2"/>
      <c r="L525" s="2"/>
      <c r="M525" s="2"/>
    </row>
    <row r="526" spans="11:13" ht="15.75" customHeight="1" x14ac:dyDescent="0.3">
      <c r="K526" s="2"/>
      <c r="L526" s="2"/>
      <c r="M526" s="2"/>
    </row>
    <row r="527" spans="11:13" ht="15.75" customHeight="1" x14ac:dyDescent="0.3">
      <c r="K527" s="2"/>
      <c r="L527" s="2"/>
      <c r="M527" s="2"/>
    </row>
    <row r="528" spans="11:13" ht="15.75" customHeight="1" x14ac:dyDescent="0.3">
      <c r="K528" s="2"/>
      <c r="L528" s="2"/>
      <c r="M528" s="2"/>
    </row>
    <row r="529" spans="11:13" ht="15.75" customHeight="1" x14ac:dyDescent="0.3">
      <c r="K529" s="2"/>
      <c r="L529" s="2"/>
      <c r="M529" s="2"/>
    </row>
    <row r="530" spans="11:13" ht="15.75" customHeight="1" x14ac:dyDescent="0.3">
      <c r="K530" s="2"/>
      <c r="L530" s="2"/>
      <c r="M530" s="2"/>
    </row>
    <row r="531" spans="11:13" ht="15.75" customHeight="1" x14ac:dyDescent="0.3">
      <c r="K531" s="2"/>
      <c r="L531" s="2"/>
      <c r="M531" s="2"/>
    </row>
    <row r="532" spans="11:13" ht="15.75" customHeight="1" x14ac:dyDescent="0.3">
      <c r="K532" s="2"/>
      <c r="L532" s="2"/>
      <c r="M532" s="2"/>
    </row>
    <row r="533" spans="11:13" ht="15.75" customHeight="1" x14ac:dyDescent="0.3">
      <c r="K533" s="2"/>
      <c r="L533" s="2"/>
      <c r="M533" s="2"/>
    </row>
    <row r="534" spans="11:13" ht="15.75" customHeight="1" x14ac:dyDescent="0.3">
      <c r="K534" s="2"/>
      <c r="L534" s="2"/>
      <c r="M534" s="2"/>
    </row>
    <row r="535" spans="11:13" ht="15.75" customHeight="1" x14ac:dyDescent="0.3">
      <c r="K535" s="2"/>
      <c r="L535" s="2"/>
      <c r="M535" s="2"/>
    </row>
    <row r="536" spans="11:13" ht="15.75" customHeight="1" x14ac:dyDescent="0.3">
      <c r="K536" s="2"/>
      <c r="L536" s="2"/>
      <c r="M536" s="2"/>
    </row>
    <row r="537" spans="11:13" ht="15.75" customHeight="1" x14ac:dyDescent="0.3">
      <c r="K537" s="2"/>
      <c r="L537" s="2"/>
      <c r="M537" s="2"/>
    </row>
    <row r="538" spans="11:13" ht="15.75" customHeight="1" x14ac:dyDescent="0.3">
      <c r="K538" s="2"/>
      <c r="L538" s="2"/>
      <c r="M538" s="2"/>
    </row>
    <row r="539" spans="11:13" ht="15.75" customHeight="1" x14ac:dyDescent="0.3">
      <c r="K539" s="2"/>
      <c r="L539" s="2"/>
      <c r="M539" s="2"/>
    </row>
    <row r="540" spans="11:13" ht="15.75" customHeight="1" x14ac:dyDescent="0.3">
      <c r="K540" s="2"/>
      <c r="L540" s="2"/>
      <c r="M540" s="2"/>
    </row>
    <row r="541" spans="11:13" ht="15.75" customHeight="1" x14ac:dyDescent="0.3">
      <c r="K541" s="2"/>
      <c r="L541" s="2"/>
      <c r="M541" s="2"/>
    </row>
    <row r="542" spans="11:13" ht="15.75" customHeight="1" x14ac:dyDescent="0.3">
      <c r="K542" s="2"/>
      <c r="L542" s="2"/>
      <c r="M542" s="2"/>
    </row>
    <row r="543" spans="11:13" ht="15.75" customHeight="1" x14ac:dyDescent="0.3">
      <c r="K543" s="2"/>
      <c r="L543" s="2"/>
      <c r="M543" s="2"/>
    </row>
    <row r="544" spans="11:13" ht="15.75" customHeight="1" x14ac:dyDescent="0.3">
      <c r="K544" s="2"/>
      <c r="L544" s="2"/>
      <c r="M544" s="2"/>
    </row>
    <row r="545" spans="11:13" ht="15.75" customHeight="1" x14ac:dyDescent="0.3">
      <c r="K545" s="2"/>
      <c r="L545" s="2"/>
      <c r="M545" s="2"/>
    </row>
    <row r="546" spans="11:13" ht="15.75" customHeight="1" x14ac:dyDescent="0.3">
      <c r="K546" s="2"/>
      <c r="L546" s="2"/>
      <c r="M546" s="2"/>
    </row>
    <row r="547" spans="11:13" ht="15.75" customHeight="1" x14ac:dyDescent="0.3">
      <c r="K547" s="2"/>
      <c r="L547" s="2"/>
      <c r="M547" s="2"/>
    </row>
    <row r="548" spans="11:13" ht="15.75" customHeight="1" x14ac:dyDescent="0.3">
      <c r="K548" s="2"/>
      <c r="L548" s="2"/>
      <c r="M548" s="2"/>
    </row>
    <row r="549" spans="11:13" ht="15.75" customHeight="1" x14ac:dyDescent="0.3">
      <c r="K549" s="2"/>
      <c r="L549" s="2"/>
      <c r="M549" s="2"/>
    </row>
    <row r="550" spans="11:13" ht="15.75" customHeight="1" x14ac:dyDescent="0.3">
      <c r="K550" s="2"/>
      <c r="L550" s="2"/>
      <c r="M550" s="2"/>
    </row>
    <row r="551" spans="11:13" ht="15.75" customHeight="1" x14ac:dyDescent="0.3">
      <c r="K551" s="2"/>
      <c r="L551" s="2"/>
      <c r="M551" s="2"/>
    </row>
    <row r="552" spans="11:13" ht="15.75" customHeight="1" x14ac:dyDescent="0.3">
      <c r="K552" s="2"/>
      <c r="L552" s="2"/>
      <c r="M552" s="2"/>
    </row>
    <row r="553" spans="11:13" ht="15.75" customHeight="1" x14ac:dyDescent="0.3">
      <c r="K553" s="2"/>
      <c r="L553" s="2"/>
      <c r="M553" s="2"/>
    </row>
    <row r="554" spans="11:13" ht="15.75" customHeight="1" x14ac:dyDescent="0.3">
      <c r="K554" s="2"/>
      <c r="L554" s="2"/>
      <c r="M554" s="2"/>
    </row>
    <row r="555" spans="11:13" ht="15.75" customHeight="1" x14ac:dyDescent="0.3">
      <c r="K555" s="2"/>
      <c r="L555" s="2"/>
      <c r="M555" s="2"/>
    </row>
    <row r="556" spans="11:13" ht="15.75" customHeight="1" x14ac:dyDescent="0.3">
      <c r="K556" s="2"/>
      <c r="L556" s="2"/>
      <c r="M556" s="2"/>
    </row>
    <row r="557" spans="11:13" ht="15.75" customHeight="1" x14ac:dyDescent="0.3">
      <c r="K557" s="2"/>
      <c r="L557" s="2"/>
      <c r="M557" s="2"/>
    </row>
    <row r="558" spans="11:13" ht="15.75" customHeight="1" x14ac:dyDescent="0.3">
      <c r="K558" s="2"/>
      <c r="L558" s="2"/>
      <c r="M558" s="2"/>
    </row>
    <row r="559" spans="11:13" ht="15.75" customHeight="1" x14ac:dyDescent="0.3">
      <c r="K559" s="2"/>
      <c r="L559" s="2"/>
      <c r="M559" s="2"/>
    </row>
    <row r="560" spans="11:13" ht="15.75" customHeight="1" x14ac:dyDescent="0.3">
      <c r="K560" s="2"/>
      <c r="L560" s="2"/>
      <c r="M560" s="2"/>
    </row>
    <row r="561" spans="11:13" ht="15.75" customHeight="1" x14ac:dyDescent="0.3">
      <c r="K561" s="2"/>
      <c r="L561" s="2"/>
      <c r="M561" s="2"/>
    </row>
    <row r="562" spans="11:13" ht="15.75" customHeight="1" x14ac:dyDescent="0.3">
      <c r="K562" s="2"/>
      <c r="L562" s="2"/>
      <c r="M562" s="2"/>
    </row>
    <row r="563" spans="11:13" ht="15.75" customHeight="1" x14ac:dyDescent="0.3">
      <c r="K563" s="2"/>
      <c r="L563" s="2"/>
      <c r="M563" s="2"/>
    </row>
    <row r="564" spans="11:13" ht="15.75" customHeight="1" x14ac:dyDescent="0.3">
      <c r="K564" s="2"/>
      <c r="L564" s="2"/>
      <c r="M564" s="2"/>
    </row>
    <row r="565" spans="11:13" ht="15.75" customHeight="1" x14ac:dyDescent="0.3">
      <c r="K565" s="2"/>
      <c r="L565" s="2"/>
      <c r="M565" s="2"/>
    </row>
    <row r="566" spans="11:13" ht="15.75" customHeight="1" x14ac:dyDescent="0.3">
      <c r="K566" s="2"/>
      <c r="L566" s="2"/>
      <c r="M566" s="2"/>
    </row>
    <row r="567" spans="11:13" ht="15.75" customHeight="1" x14ac:dyDescent="0.3">
      <c r="K567" s="2"/>
      <c r="L567" s="2"/>
      <c r="M567" s="2"/>
    </row>
    <row r="568" spans="11:13" ht="15.75" customHeight="1" x14ac:dyDescent="0.3">
      <c r="K568" s="2"/>
      <c r="L568" s="2"/>
      <c r="M568" s="2"/>
    </row>
    <row r="569" spans="11:13" ht="15.75" customHeight="1" x14ac:dyDescent="0.3">
      <c r="K569" s="2"/>
      <c r="L569" s="2"/>
      <c r="M569" s="2"/>
    </row>
    <row r="570" spans="11:13" ht="15.75" customHeight="1" x14ac:dyDescent="0.3">
      <c r="K570" s="2"/>
      <c r="L570" s="2"/>
      <c r="M570" s="2"/>
    </row>
    <row r="571" spans="11:13" ht="15.75" customHeight="1" x14ac:dyDescent="0.3">
      <c r="K571" s="2"/>
      <c r="L571" s="2"/>
      <c r="M571" s="2"/>
    </row>
    <row r="572" spans="11:13" ht="15.75" customHeight="1" x14ac:dyDescent="0.3">
      <c r="K572" s="2"/>
      <c r="L572" s="2"/>
      <c r="M572" s="2"/>
    </row>
    <row r="573" spans="11:13" ht="15.75" customHeight="1" x14ac:dyDescent="0.3">
      <c r="K573" s="2"/>
      <c r="L573" s="2"/>
      <c r="M573" s="2"/>
    </row>
    <row r="574" spans="11:13" ht="15.75" customHeight="1" x14ac:dyDescent="0.3">
      <c r="K574" s="2"/>
      <c r="L574" s="2"/>
      <c r="M574" s="2"/>
    </row>
    <row r="575" spans="11:13" ht="15.75" customHeight="1" x14ac:dyDescent="0.3">
      <c r="K575" s="2"/>
      <c r="L575" s="2"/>
      <c r="M575" s="2"/>
    </row>
    <row r="576" spans="11:13" ht="15.75" customHeight="1" x14ac:dyDescent="0.3">
      <c r="K576" s="2"/>
      <c r="L576" s="2"/>
      <c r="M576" s="2"/>
    </row>
    <row r="577" spans="11:13" ht="15.75" customHeight="1" x14ac:dyDescent="0.3">
      <c r="K577" s="2"/>
      <c r="L577" s="2"/>
      <c r="M577" s="2"/>
    </row>
    <row r="578" spans="11:13" ht="15.75" customHeight="1" x14ac:dyDescent="0.3">
      <c r="K578" s="2"/>
      <c r="L578" s="2"/>
      <c r="M578" s="2"/>
    </row>
    <row r="579" spans="11:13" ht="15.75" customHeight="1" x14ac:dyDescent="0.3">
      <c r="K579" s="2"/>
      <c r="L579" s="2"/>
      <c r="M579" s="2"/>
    </row>
    <row r="580" spans="11:13" ht="15.75" customHeight="1" x14ac:dyDescent="0.3">
      <c r="K580" s="2"/>
      <c r="L580" s="2"/>
      <c r="M580" s="2"/>
    </row>
    <row r="581" spans="11:13" ht="15.75" customHeight="1" x14ac:dyDescent="0.3">
      <c r="K581" s="2"/>
      <c r="L581" s="2"/>
      <c r="M581" s="2"/>
    </row>
    <row r="582" spans="11:13" ht="15.75" customHeight="1" x14ac:dyDescent="0.3">
      <c r="K582" s="2"/>
      <c r="L582" s="2"/>
      <c r="M582" s="2"/>
    </row>
    <row r="583" spans="11:13" ht="15.75" customHeight="1" x14ac:dyDescent="0.3">
      <c r="K583" s="2"/>
      <c r="L583" s="2"/>
      <c r="M583" s="2"/>
    </row>
    <row r="584" spans="11:13" ht="15.75" customHeight="1" x14ac:dyDescent="0.3">
      <c r="K584" s="2"/>
      <c r="L584" s="2"/>
      <c r="M584" s="2"/>
    </row>
    <row r="585" spans="11:13" ht="15.75" customHeight="1" x14ac:dyDescent="0.3">
      <c r="K585" s="2"/>
      <c r="L585" s="2"/>
      <c r="M585" s="2"/>
    </row>
    <row r="586" spans="11:13" ht="15.75" customHeight="1" x14ac:dyDescent="0.3">
      <c r="K586" s="2"/>
      <c r="L586" s="2"/>
      <c r="M586" s="2"/>
    </row>
    <row r="587" spans="11:13" ht="15.75" customHeight="1" x14ac:dyDescent="0.3">
      <c r="K587" s="2"/>
      <c r="L587" s="2"/>
      <c r="M587" s="2"/>
    </row>
    <row r="588" spans="11:13" ht="15.75" customHeight="1" x14ac:dyDescent="0.3">
      <c r="K588" s="2"/>
      <c r="L588" s="2"/>
      <c r="M588" s="2"/>
    </row>
    <row r="589" spans="11:13" ht="15.75" customHeight="1" x14ac:dyDescent="0.3">
      <c r="K589" s="2"/>
      <c r="L589" s="2"/>
      <c r="M589" s="2"/>
    </row>
    <row r="590" spans="11:13" ht="15.75" customHeight="1" x14ac:dyDescent="0.3">
      <c r="K590" s="2"/>
      <c r="L590" s="2"/>
      <c r="M590" s="2"/>
    </row>
    <row r="591" spans="11:13" ht="15.75" customHeight="1" x14ac:dyDescent="0.3">
      <c r="K591" s="2"/>
      <c r="L591" s="2"/>
      <c r="M591" s="2"/>
    </row>
    <row r="592" spans="11:13" ht="15.75" customHeight="1" x14ac:dyDescent="0.3">
      <c r="K592" s="2"/>
      <c r="L592" s="2"/>
      <c r="M592" s="2"/>
    </row>
    <row r="593" spans="11:13" ht="15.75" customHeight="1" x14ac:dyDescent="0.3">
      <c r="K593" s="2"/>
      <c r="L593" s="2"/>
      <c r="M593" s="2"/>
    </row>
    <row r="594" spans="11:13" ht="15.75" customHeight="1" x14ac:dyDescent="0.3">
      <c r="K594" s="2"/>
      <c r="L594" s="2"/>
      <c r="M594" s="2"/>
    </row>
    <row r="595" spans="11:13" ht="15.75" customHeight="1" x14ac:dyDescent="0.3">
      <c r="K595" s="2"/>
      <c r="L595" s="2"/>
      <c r="M595" s="2"/>
    </row>
    <row r="596" spans="11:13" ht="15.75" customHeight="1" x14ac:dyDescent="0.3">
      <c r="K596" s="2"/>
      <c r="L596" s="2"/>
      <c r="M596" s="2"/>
    </row>
    <row r="597" spans="11:13" ht="15.75" customHeight="1" x14ac:dyDescent="0.3">
      <c r="K597" s="2"/>
      <c r="L597" s="2"/>
      <c r="M597" s="2"/>
    </row>
    <row r="598" spans="11:13" ht="15.75" customHeight="1" x14ac:dyDescent="0.3">
      <c r="K598" s="2"/>
      <c r="L598" s="2"/>
      <c r="M598" s="2"/>
    </row>
    <row r="599" spans="11:13" ht="15.75" customHeight="1" x14ac:dyDescent="0.3">
      <c r="K599" s="2"/>
      <c r="L599" s="2"/>
      <c r="M599" s="2"/>
    </row>
    <row r="600" spans="11:13" ht="15.75" customHeight="1" x14ac:dyDescent="0.3">
      <c r="K600" s="2"/>
      <c r="L600" s="2"/>
      <c r="M600" s="2"/>
    </row>
    <row r="601" spans="11:13" ht="15.75" customHeight="1" x14ac:dyDescent="0.3">
      <c r="K601" s="2"/>
      <c r="L601" s="2"/>
      <c r="M601" s="2"/>
    </row>
    <row r="602" spans="11:13" ht="15.75" customHeight="1" x14ac:dyDescent="0.3">
      <c r="K602" s="2"/>
      <c r="L602" s="2"/>
      <c r="M602" s="2"/>
    </row>
    <row r="603" spans="11:13" ht="15.75" customHeight="1" x14ac:dyDescent="0.3">
      <c r="K603" s="2"/>
      <c r="L603" s="2"/>
      <c r="M603" s="2"/>
    </row>
    <row r="604" spans="11:13" ht="15.75" customHeight="1" x14ac:dyDescent="0.3">
      <c r="K604" s="2"/>
      <c r="L604" s="2"/>
      <c r="M604" s="2"/>
    </row>
    <row r="605" spans="11:13" ht="15.75" customHeight="1" x14ac:dyDescent="0.3">
      <c r="K605" s="2"/>
      <c r="L605" s="2"/>
      <c r="M605" s="2"/>
    </row>
    <row r="606" spans="11:13" ht="15.75" customHeight="1" x14ac:dyDescent="0.3">
      <c r="K606" s="2"/>
      <c r="L606" s="2"/>
      <c r="M606" s="2"/>
    </row>
    <row r="607" spans="11:13" ht="15.75" customHeight="1" x14ac:dyDescent="0.3">
      <c r="K607" s="2"/>
      <c r="L607" s="2"/>
      <c r="M607" s="2"/>
    </row>
    <row r="608" spans="11:13" ht="15.75" customHeight="1" x14ac:dyDescent="0.3">
      <c r="K608" s="2"/>
      <c r="L608" s="2"/>
      <c r="M608" s="2"/>
    </row>
    <row r="609" spans="11:13" ht="15.75" customHeight="1" x14ac:dyDescent="0.3">
      <c r="K609" s="2"/>
      <c r="L609" s="2"/>
      <c r="M609" s="2"/>
    </row>
    <row r="610" spans="11:13" ht="15.75" customHeight="1" x14ac:dyDescent="0.3">
      <c r="K610" s="2"/>
      <c r="L610" s="2"/>
      <c r="M610" s="2"/>
    </row>
    <row r="611" spans="11:13" ht="15.75" customHeight="1" x14ac:dyDescent="0.3">
      <c r="K611" s="2"/>
      <c r="L611" s="2"/>
      <c r="M611" s="2"/>
    </row>
    <row r="612" spans="11:13" ht="15.75" customHeight="1" x14ac:dyDescent="0.3">
      <c r="K612" s="2"/>
      <c r="L612" s="2"/>
      <c r="M612" s="2"/>
    </row>
    <row r="613" spans="11:13" ht="15.75" customHeight="1" x14ac:dyDescent="0.3">
      <c r="K613" s="2"/>
      <c r="L613" s="2"/>
      <c r="M613" s="2"/>
    </row>
    <row r="614" spans="11:13" ht="15.75" customHeight="1" x14ac:dyDescent="0.3">
      <c r="K614" s="2"/>
      <c r="L614" s="2"/>
      <c r="M614" s="2"/>
    </row>
    <row r="615" spans="11:13" ht="15.75" customHeight="1" x14ac:dyDescent="0.3">
      <c r="K615" s="2"/>
      <c r="L615" s="2"/>
      <c r="M615" s="2"/>
    </row>
    <row r="616" spans="11:13" ht="15.75" customHeight="1" x14ac:dyDescent="0.3">
      <c r="K616" s="2"/>
      <c r="L616" s="2"/>
      <c r="M616" s="2"/>
    </row>
    <row r="617" spans="11:13" ht="15.75" customHeight="1" x14ac:dyDescent="0.3">
      <c r="K617" s="2"/>
      <c r="L617" s="2"/>
      <c r="M617" s="2"/>
    </row>
    <row r="618" spans="11:13" ht="15.75" customHeight="1" x14ac:dyDescent="0.3">
      <c r="K618" s="2"/>
      <c r="L618" s="2"/>
      <c r="M618" s="2"/>
    </row>
    <row r="619" spans="11:13" ht="15.75" customHeight="1" x14ac:dyDescent="0.3">
      <c r="K619" s="2"/>
      <c r="L619" s="2"/>
      <c r="M619" s="2"/>
    </row>
    <row r="620" spans="11:13" ht="15.75" customHeight="1" x14ac:dyDescent="0.3">
      <c r="K620" s="2"/>
      <c r="L620" s="2"/>
      <c r="M620" s="2"/>
    </row>
    <row r="621" spans="11:13" ht="15.75" customHeight="1" x14ac:dyDescent="0.3">
      <c r="K621" s="2"/>
      <c r="L621" s="2"/>
      <c r="M621" s="2"/>
    </row>
    <row r="622" spans="11:13" ht="15.75" customHeight="1" x14ac:dyDescent="0.3">
      <c r="K622" s="2"/>
      <c r="L622" s="2"/>
      <c r="M622" s="2"/>
    </row>
    <row r="623" spans="11:13" ht="15.75" customHeight="1" x14ac:dyDescent="0.3">
      <c r="K623" s="2"/>
      <c r="L623" s="2"/>
      <c r="M623" s="2"/>
    </row>
    <row r="624" spans="11:13" ht="15.75" customHeight="1" x14ac:dyDescent="0.3">
      <c r="K624" s="2"/>
      <c r="L624" s="2"/>
      <c r="M624" s="2"/>
    </row>
    <row r="625" spans="11:13" ht="15.75" customHeight="1" x14ac:dyDescent="0.3">
      <c r="K625" s="2"/>
      <c r="L625" s="2"/>
      <c r="M625" s="2"/>
    </row>
    <row r="626" spans="11:13" ht="15.75" customHeight="1" x14ac:dyDescent="0.3">
      <c r="K626" s="2"/>
      <c r="L626" s="2"/>
      <c r="M626" s="2"/>
    </row>
    <row r="627" spans="11:13" ht="15.75" customHeight="1" x14ac:dyDescent="0.3">
      <c r="K627" s="2"/>
      <c r="L627" s="2"/>
      <c r="M627" s="2"/>
    </row>
    <row r="628" spans="11:13" ht="15.75" customHeight="1" x14ac:dyDescent="0.3">
      <c r="K628" s="2"/>
      <c r="L628" s="2"/>
      <c r="M628" s="2"/>
    </row>
    <row r="629" spans="11:13" ht="15.75" customHeight="1" x14ac:dyDescent="0.3">
      <c r="K629" s="2"/>
      <c r="L629" s="2"/>
      <c r="M629" s="2"/>
    </row>
    <row r="630" spans="11:13" ht="15.75" customHeight="1" x14ac:dyDescent="0.3">
      <c r="K630" s="2"/>
      <c r="L630" s="2"/>
      <c r="M630" s="2"/>
    </row>
    <row r="631" spans="11:13" ht="15.75" customHeight="1" x14ac:dyDescent="0.3">
      <c r="K631" s="2"/>
      <c r="L631" s="2"/>
      <c r="M631" s="2"/>
    </row>
    <row r="632" spans="11:13" ht="15.75" customHeight="1" x14ac:dyDescent="0.3">
      <c r="K632" s="2"/>
      <c r="L632" s="2"/>
      <c r="M632" s="2"/>
    </row>
    <row r="633" spans="11:13" ht="15.75" customHeight="1" x14ac:dyDescent="0.3">
      <c r="K633" s="2"/>
      <c r="L633" s="2"/>
      <c r="M633" s="2"/>
    </row>
    <row r="634" spans="11:13" ht="15.75" customHeight="1" x14ac:dyDescent="0.3">
      <c r="K634" s="2"/>
      <c r="L634" s="2"/>
      <c r="M634" s="2"/>
    </row>
    <row r="635" spans="11:13" ht="15.75" customHeight="1" x14ac:dyDescent="0.3">
      <c r="K635" s="2"/>
      <c r="L635" s="2"/>
      <c r="M635" s="2"/>
    </row>
    <row r="636" spans="11:13" ht="15.75" customHeight="1" x14ac:dyDescent="0.3">
      <c r="K636" s="2"/>
      <c r="L636" s="2"/>
      <c r="M636" s="2"/>
    </row>
    <row r="637" spans="11:13" ht="15.75" customHeight="1" x14ac:dyDescent="0.3">
      <c r="K637" s="2"/>
      <c r="L637" s="2"/>
      <c r="M637" s="2"/>
    </row>
    <row r="638" spans="11:13" ht="15.75" customHeight="1" x14ac:dyDescent="0.3">
      <c r="K638" s="2"/>
      <c r="L638" s="2"/>
      <c r="M638" s="2"/>
    </row>
    <row r="639" spans="11:13" ht="15.75" customHeight="1" x14ac:dyDescent="0.3">
      <c r="K639" s="2"/>
      <c r="L639" s="2"/>
      <c r="M639" s="2"/>
    </row>
    <row r="640" spans="11:13" ht="15.75" customHeight="1" x14ac:dyDescent="0.3">
      <c r="K640" s="2"/>
      <c r="L640" s="2"/>
      <c r="M640" s="2"/>
    </row>
    <row r="641" spans="11:13" ht="15.75" customHeight="1" x14ac:dyDescent="0.3">
      <c r="K641" s="2"/>
      <c r="L641" s="2"/>
      <c r="M641" s="2"/>
    </row>
    <row r="642" spans="11:13" ht="15.75" customHeight="1" x14ac:dyDescent="0.3">
      <c r="K642" s="2"/>
      <c r="L642" s="2"/>
      <c r="M642" s="2"/>
    </row>
    <row r="643" spans="11:13" ht="15.75" customHeight="1" x14ac:dyDescent="0.3">
      <c r="K643" s="2"/>
      <c r="L643" s="2"/>
      <c r="M643" s="2"/>
    </row>
    <row r="644" spans="11:13" ht="15.75" customHeight="1" x14ac:dyDescent="0.3">
      <c r="K644" s="2"/>
      <c r="L644" s="2"/>
      <c r="M644" s="2"/>
    </row>
    <row r="645" spans="11:13" ht="15.75" customHeight="1" x14ac:dyDescent="0.3">
      <c r="K645" s="2"/>
      <c r="L645" s="2"/>
      <c r="M645" s="2"/>
    </row>
    <row r="646" spans="11:13" ht="15.75" customHeight="1" x14ac:dyDescent="0.3">
      <c r="K646" s="2"/>
      <c r="L646" s="2"/>
      <c r="M646" s="2"/>
    </row>
    <row r="647" spans="11:13" ht="15.75" customHeight="1" x14ac:dyDescent="0.3">
      <c r="K647" s="2"/>
      <c r="L647" s="2"/>
      <c r="M647" s="2"/>
    </row>
    <row r="648" spans="11:13" ht="15.75" customHeight="1" x14ac:dyDescent="0.3">
      <c r="K648" s="2"/>
      <c r="L648" s="2"/>
      <c r="M648" s="2"/>
    </row>
    <row r="649" spans="11:13" ht="15.75" customHeight="1" x14ac:dyDescent="0.3">
      <c r="K649" s="2"/>
      <c r="L649" s="2"/>
      <c r="M649" s="2"/>
    </row>
    <row r="650" spans="11:13" ht="15.75" customHeight="1" x14ac:dyDescent="0.3">
      <c r="K650" s="2"/>
      <c r="L650" s="2"/>
      <c r="M650" s="2"/>
    </row>
    <row r="651" spans="11:13" ht="15.75" customHeight="1" x14ac:dyDescent="0.3">
      <c r="K651" s="2"/>
      <c r="L651" s="2"/>
      <c r="M651" s="2"/>
    </row>
    <row r="652" spans="11:13" ht="15.75" customHeight="1" x14ac:dyDescent="0.3">
      <c r="K652" s="2"/>
      <c r="L652" s="2"/>
      <c r="M652" s="2"/>
    </row>
    <row r="653" spans="11:13" ht="15.75" customHeight="1" x14ac:dyDescent="0.3">
      <c r="K653" s="2"/>
      <c r="L653" s="2"/>
      <c r="M653" s="2"/>
    </row>
    <row r="654" spans="11:13" ht="15.75" customHeight="1" x14ac:dyDescent="0.3">
      <c r="K654" s="2"/>
      <c r="L654" s="2"/>
      <c r="M654" s="2"/>
    </row>
    <row r="655" spans="11:13" ht="15.75" customHeight="1" x14ac:dyDescent="0.3">
      <c r="K655" s="2"/>
      <c r="L655" s="2"/>
      <c r="M655" s="2"/>
    </row>
    <row r="656" spans="11:13" ht="15.75" customHeight="1" x14ac:dyDescent="0.3">
      <c r="K656" s="2"/>
      <c r="L656" s="2"/>
      <c r="M656" s="2"/>
    </row>
    <row r="657" spans="11:13" ht="15.75" customHeight="1" x14ac:dyDescent="0.3">
      <c r="K657" s="2"/>
      <c r="L657" s="2"/>
      <c r="M657" s="2"/>
    </row>
    <row r="658" spans="11:13" ht="15.75" customHeight="1" x14ac:dyDescent="0.3">
      <c r="K658" s="2"/>
      <c r="L658" s="2"/>
      <c r="M658" s="2"/>
    </row>
    <row r="659" spans="11:13" ht="15.75" customHeight="1" x14ac:dyDescent="0.3">
      <c r="K659" s="2"/>
      <c r="L659" s="2"/>
      <c r="M659" s="2"/>
    </row>
    <row r="660" spans="11:13" ht="15.75" customHeight="1" x14ac:dyDescent="0.3">
      <c r="K660" s="2"/>
      <c r="L660" s="2"/>
      <c r="M660" s="2"/>
    </row>
    <row r="661" spans="11:13" ht="15.75" customHeight="1" x14ac:dyDescent="0.3">
      <c r="K661" s="2"/>
      <c r="L661" s="2"/>
      <c r="M661" s="2"/>
    </row>
    <row r="662" spans="11:13" ht="15.75" customHeight="1" x14ac:dyDescent="0.3">
      <c r="K662" s="2"/>
      <c r="L662" s="2"/>
      <c r="M662" s="2"/>
    </row>
    <row r="663" spans="11:13" ht="15.75" customHeight="1" x14ac:dyDescent="0.3">
      <c r="K663" s="2"/>
      <c r="L663" s="2"/>
      <c r="M663" s="2"/>
    </row>
    <row r="664" spans="11:13" ht="15.75" customHeight="1" x14ac:dyDescent="0.3">
      <c r="K664" s="2"/>
      <c r="L664" s="2"/>
      <c r="M664" s="2"/>
    </row>
    <row r="665" spans="11:13" ht="15.75" customHeight="1" x14ac:dyDescent="0.3">
      <c r="K665" s="2"/>
      <c r="L665" s="2"/>
      <c r="M665" s="2"/>
    </row>
    <row r="666" spans="11:13" ht="15.75" customHeight="1" x14ac:dyDescent="0.3">
      <c r="K666" s="2"/>
      <c r="L666" s="2"/>
      <c r="M666" s="2"/>
    </row>
    <row r="667" spans="11:13" ht="15.75" customHeight="1" x14ac:dyDescent="0.3">
      <c r="K667" s="2"/>
      <c r="L667" s="2"/>
      <c r="M667" s="2"/>
    </row>
    <row r="668" spans="11:13" ht="15.75" customHeight="1" x14ac:dyDescent="0.3">
      <c r="K668" s="2"/>
      <c r="L668" s="2"/>
      <c r="M668" s="2"/>
    </row>
    <row r="669" spans="11:13" ht="15.75" customHeight="1" x14ac:dyDescent="0.3">
      <c r="K669" s="2"/>
      <c r="L669" s="2"/>
      <c r="M669" s="2"/>
    </row>
    <row r="670" spans="11:13" ht="15.75" customHeight="1" x14ac:dyDescent="0.3">
      <c r="K670" s="2"/>
      <c r="L670" s="2"/>
      <c r="M670" s="2"/>
    </row>
    <row r="671" spans="11:13" ht="15.75" customHeight="1" x14ac:dyDescent="0.3">
      <c r="K671" s="2"/>
      <c r="L671" s="2"/>
      <c r="M671" s="2"/>
    </row>
    <row r="672" spans="11:13" ht="15.75" customHeight="1" x14ac:dyDescent="0.3">
      <c r="K672" s="2"/>
      <c r="L672" s="2"/>
      <c r="M672" s="2"/>
    </row>
    <row r="673" spans="11:13" ht="15.75" customHeight="1" x14ac:dyDescent="0.3">
      <c r="K673" s="2"/>
      <c r="L673" s="2"/>
      <c r="M673" s="2"/>
    </row>
    <row r="674" spans="11:13" ht="15.75" customHeight="1" x14ac:dyDescent="0.3">
      <c r="K674" s="2"/>
      <c r="L674" s="2"/>
      <c r="M674" s="2"/>
    </row>
    <row r="675" spans="11:13" ht="15.75" customHeight="1" x14ac:dyDescent="0.3">
      <c r="K675" s="2"/>
      <c r="L675" s="2"/>
      <c r="M675" s="2"/>
    </row>
    <row r="676" spans="11:13" ht="15.75" customHeight="1" x14ac:dyDescent="0.3">
      <c r="K676" s="2"/>
      <c r="L676" s="2"/>
      <c r="M676" s="2"/>
    </row>
    <row r="677" spans="11:13" ht="15.75" customHeight="1" x14ac:dyDescent="0.3">
      <c r="K677" s="2"/>
      <c r="L677" s="2"/>
      <c r="M677" s="2"/>
    </row>
    <row r="678" spans="11:13" ht="15.75" customHeight="1" x14ac:dyDescent="0.3">
      <c r="K678" s="2"/>
      <c r="L678" s="2"/>
      <c r="M678" s="2"/>
    </row>
    <row r="679" spans="11:13" ht="15.75" customHeight="1" x14ac:dyDescent="0.3">
      <c r="K679" s="2"/>
      <c r="L679" s="2"/>
      <c r="M679" s="2"/>
    </row>
    <row r="680" spans="11:13" ht="15.75" customHeight="1" x14ac:dyDescent="0.3">
      <c r="K680" s="2"/>
      <c r="L680" s="2"/>
      <c r="M680" s="2"/>
    </row>
    <row r="681" spans="11:13" ht="15.75" customHeight="1" x14ac:dyDescent="0.3">
      <c r="K681" s="2"/>
      <c r="L681" s="2"/>
      <c r="M681" s="2"/>
    </row>
    <row r="682" spans="11:13" ht="15.75" customHeight="1" x14ac:dyDescent="0.3">
      <c r="K682" s="2"/>
      <c r="L682" s="2"/>
      <c r="M682" s="2"/>
    </row>
    <row r="683" spans="11:13" ht="15.75" customHeight="1" x14ac:dyDescent="0.3">
      <c r="K683" s="2"/>
      <c r="L683" s="2"/>
      <c r="M683" s="2"/>
    </row>
    <row r="684" spans="11:13" ht="15.75" customHeight="1" x14ac:dyDescent="0.3">
      <c r="K684" s="2"/>
      <c r="L684" s="2"/>
      <c r="M684" s="2"/>
    </row>
    <row r="685" spans="11:13" ht="15.75" customHeight="1" x14ac:dyDescent="0.3">
      <c r="K685" s="2"/>
      <c r="L685" s="2"/>
      <c r="M685" s="2"/>
    </row>
    <row r="686" spans="11:13" ht="15.75" customHeight="1" x14ac:dyDescent="0.3">
      <c r="K686" s="2"/>
      <c r="L686" s="2"/>
      <c r="M686" s="2"/>
    </row>
    <row r="687" spans="11:13" ht="15.75" customHeight="1" x14ac:dyDescent="0.3">
      <c r="K687" s="2"/>
      <c r="L687" s="2"/>
      <c r="M687" s="2"/>
    </row>
    <row r="688" spans="11:13" ht="15.75" customHeight="1" x14ac:dyDescent="0.3">
      <c r="K688" s="2"/>
      <c r="L688" s="2"/>
      <c r="M688" s="2"/>
    </row>
    <row r="689" spans="11:13" ht="15.75" customHeight="1" x14ac:dyDescent="0.3">
      <c r="K689" s="2"/>
      <c r="L689" s="2"/>
      <c r="M689" s="2"/>
    </row>
    <row r="690" spans="11:13" ht="15.75" customHeight="1" x14ac:dyDescent="0.3">
      <c r="K690" s="2"/>
      <c r="L690" s="2"/>
      <c r="M690" s="2"/>
    </row>
    <row r="691" spans="11:13" ht="15.75" customHeight="1" x14ac:dyDescent="0.3">
      <c r="K691" s="2"/>
      <c r="L691" s="2"/>
      <c r="M691" s="2"/>
    </row>
    <row r="692" spans="11:13" ht="15.75" customHeight="1" x14ac:dyDescent="0.3">
      <c r="K692" s="2"/>
      <c r="L692" s="2"/>
      <c r="M692" s="2"/>
    </row>
    <row r="693" spans="11:13" ht="15.75" customHeight="1" x14ac:dyDescent="0.3">
      <c r="K693" s="2"/>
      <c r="L693" s="2"/>
      <c r="M693" s="2"/>
    </row>
    <row r="694" spans="11:13" ht="15.75" customHeight="1" x14ac:dyDescent="0.3">
      <c r="K694" s="2"/>
      <c r="L694" s="2"/>
      <c r="M694" s="2"/>
    </row>
    <row r="695" spans="11:13" ht="15.75" customHeight="1" x14ac:dyDescent="0.3">
      <c r="K695" s="2"/>
      <c r="L695" s="2"/>
      <c r="M695" s="2"/>
    </row>
    <row r="696" spans="11:13" ht="15.75" customHeight="1" x14ac:dyDescent="0.3">
      <c r="K696" s="2"/>
      <c r="L696" s="2"/>
      <c r="M696" s="2"/>
    </row>
    <row r="697" spans="11:13" ht="15.75" customHeight="1" x14ac:dyDescent="0.3">
      <c r="K697" s="2"/>
      <c r="L697" s="2"/>
      <c r="M697" s="2"/>
    </row>
    <row r="698" spans="11:13" ht="15.75" customHeight="1" x14ac:dyDescent="0.3">
      <c r="K698" s="2"/>
      <c r="L698" s="2"/>
      <c r="M698" s="2"/>
    </row>
    <row r="699" spans="11:13" ht="15.75" customHeight="1" x14ac:dyDescent="0.3">
      <c r="K699" s="2"/>
      <c r="L699" s="2"/>
      <c r="M699" s="2"/>
    </row>
    <row r="700" spans="11:13" ht="15.75" customHeight="1" x14ac:dyDescent="0.3">
      <c r="K700" s="2"/>
      <c r="L700" s="2"/>
      <c r="M700" s="2"/>
    </row>
    <row r="701" spans="11:13" ht="15.75" customHeight="1" x14ac:dyDescent="0.3">
      <c r="K701" s="2"/>
      <c r="L701" s="2"/>
      <c r="M701" s="2"/>
    </row>
    <row r="702" spans="11:13" ht="15.75" customHeight="1" x14ac:dyDescent="0.3">
      <c r="K702" s="2"/>
      <c r="L702" s="2"/>
      <c r="M702" s="2"/>
    </row>
    <row r="703" spans="11:13" ht="15.75" customHeight="1" x14ac:dyDescent="0.3">
      <c r="K703" s="2"/>
      <c r="L703" s="2"/>
      <c r="M703" s="2"/>
    </row>
    <row r="704" spans="11:13" ht="15.75" customHeight="1" x14ac:dyDescent="0.3">
      <c r="K704" s="2"/>
      <c r="L704" s="2"/>
      <c r="M704" s="2"/>
    </row>
    <row r="705" spans="11:13" ht="15.75" customHeight="1" x14ac:dyDescent="0.3">
      <c r="K705" s="2"/>
      <c r="L705" s="2"/>
      <c r="M705" s="2"/>
    </row>
    <row r="706" spans="11:13" ht="15.75" customHeight="1" x14ac:dyDescent="0.3">
      <c r="K706" s="2"/>
      <c r="L706" s="2"/>
      <c r="M706" s="2"/>
    </row>
    <row r="707" spans="11:13" ht="15.75" customHeight="1" x14ac:dyDescent="0.3">
      <c r="K707" s="2"/>
      <c r="L707" s="2"/>
      <c r="M707" s="2"/>
    </row>
    <row r="708" spans="11:13" ht="15.75" customHeight="1" x14ac:dyDescent="0.3">
      <c r="K708" s="2"/>
      <c r="L708" s="2"/>
      <c r="M708" s="2"/>
    </row>
    <row r="709" spans="11:13" ht="15.75" customHeight="1" x14ac:dyDescent="0.3">
      <c r="K709" s="2"/>
      <c r="L709" s="2"/>
      <c r="M709" s="2"/>
    </row>
    <row r="710" spans="11:13" ht="15.75" customHeight="1" x14ac:dyDescent="0.3">
      <c r="K710" s="2"/>
      <c r="L710" s="2"/>
      <c r="M710" s="2"/>
    </row>
    <row r="711" spans="11:13" ht="15.75" customHeight="1" x14ac:dyDescent="0.3">
      <c r="K711" s="2"/>
      <c r="L711" s="2"/>
      <c r="M711" s="2"/>
    </row>
    <row r="712" spans="11:13" ht="15.75" customHeight="1" x14ac:dyDescent="0.3">
      <c r="K712" s="2"/>
      <c r="L712" s="2"/>
      <c r="M712" s="2"/>
    </row>
    <row r="713" spans="11:13" ht="15.75" customHeight="1" x14ac:dyDescent="0.3">
      <c r="K713" s="2"/>
      <c r="L713" s="2"/>
      <c r="M713" s="2"/>
    </row>
    <row r="714" spans="11:13" ht="15.75" customHeight="1" x14ac:dyDescent="0.3">
      <c r="K714" s="2"/>
      <c r="L714" s="2"/>
      <c r="M714" s="2"/>
    </row>
    <row r="715" spans="11:13" ht="15.75" customHeight="1" x14ac:dyDescent="0.3">
      <c r="K715" s="2"/>
      <c r="L715" s="2"/>
      <c r="M715" s="2"/>
    </row>
    <row r="716" spans="11:13" ht="15.75" customHeight="1" x14ac:dyDescent="0.3">
      <c r="K716" s="2"/>
      <c r="L716" s="2"/>
      <c r="M716" s="2"/>
    </row>
    <row r="717" spans="11:13" ht="15.75" customHeight="1" x14ac:dyDescent="0.3">
      <c r="K717" s="2"/>
      <c r="L717" s="2"/>
      <c r="M717" s="2"/>
    </row>
    <row r="718" spans="11:13" ht="15.75" customHeight="1" x14ac:dyDescent="0.3">
      <c r="K718" s="2"/>
      <c r="L718" s="2"/>
      <c r="M718" s="2"/>
    </row>
    <row r="719" spans="11:13" ht="15.75" customHeight="1" x14ac:dyDescent="0.3">
      <c r="K719" s="2"/>
      <c r="L719" s="2"/>
      <c r="M719" s="2"/>
    </row>
    <row r="720" spans="11:13" ht="15.75" customHeight="1" x14ac:dyDescent="0.3">
      <c r="K720" s="2"/>
      <c r="L720" s="2"/>
      <c r="M720" s="2"/>
    </row>
    <row r="721" spans="11:13" ht="15.75" customHeight="1" x14ac:dyDescent="0.3">
      <c r="K721" s="2"/>
      <c r="L721" s="2"/>
      <c r="M721" s="2"/>
    </row>
    <row r="722" spans="11:13" ht="15.75" customHeight="1" x14ac:dyDescent="0.3">
      <c r="K722" s="2"/>
      <c r="L722" s="2"/>
      <c r="M722" s="2"/>
    </row>
    <row r="723" spans="11:13" ht="15.75" customHeight="1" x14ac:dyDescent="0.3">
      <c r="K723" s="2"/>
      <c r="L723" s="2"/>
      <c r="M723" s="2"/>
    </row>
    <row r="724" spans="11:13" ht="15.75" customHeight="1" x14ac:dyDescent="0.3">
      <c r="K724" s="2"/>
      <c r="L724" s="2"/>
      <c r="M724" s="2"/>
    </row>
    <row r="725" spans="11:13" ht="15.75" customHeight="1" x14ac:dyDescent="0.3">
      <c r="K725" s="2"/>
      <c r="L725" s="2"/>
      <c r="M725" s="2"/>
    </row>
    <row r="726" spans="11:13" ht="15.75" customHeight="1" x14ac:dyDescent="0.3">
      <c r="K726" s="2"/>
      <c r="L726" s="2"/>
      <c r="M726" s="2"/>
    </row>
    <row r="727" spans="11:13" ht="15.75" customHeight="1" x14ac:dyDescent="0.3">
      <c r="K727" s="2"/>
      <c r="L727" s="2"/>
      <c r="M727" s="2"/>
    </row>
    <row r="728" spans="11:13" ht="15.75" customHeight="1" x14ac:dyDescent="0.3">
      <c r="K728" s="2"/>
      <c r="L728" s="2"/>
      <c r="M728" s="2"/>
    </row>
    <row r="729" spans="11:13" ht="15.75" customHeight="1" x14ac:dyDescent="0.3">
      <c r="K729" s="2"/>
      <c r="L729" s="2"/>
      <c r="M729" s="2"/>
    </row>
    <row r="730" spans="11:13" ht="15.75" customHeight="1" x14ac:dyDescent="0.3">
      <c r="K730" s="2"/>
      <c r="L730" s="2"/>
      <c r="M730" s="2"/>
    </row>
    <row r="731" spans="11:13" ht="15.75" customHeight="1" x14ac:dyDescent="0.3">
      <c r="K731" s="2"/>
      <c r="L731" s="2"/>
      <c r="M731" s="2"/>
    </row>
    <row r="732" spans="11:13" ht="15.75" customHeight="1" x14ac:dyDescent="0.3">
      <c r="K732" s="2"/>
      <c r="L732" s="2"/>
      <c r="M732" s="2"/>
    </row>
    <row r="733" spans="11:13" ht="15.75" customHeight="1" x14ac:dyDescent="0.3">
      <c r="K733" s="2"/>
      <c r="L733" s="2"/>
      <c r="M733" s="2"/>
    </row>
    <row r="734" spans="11:13" ht="15.75" customHeight="1" x14ac:dyDescent="0.3">
      <c r="K734" s="2"/>
      <c r="L734" s="2"/>
      <c r="M734" s="2"/>
    </row>
    <row r="735" spans="11:13" ht="15.75" customHeight="1" x14ac:dyDescent="0.3">
      <c r="K735" s="2"/>
      <c r="L735" s="2"/>
      <c r="M735" s="2"/>
    </row>
    <row r="736" spans="11:13" ht="15.75" customHeight="1" x14ac:dyDescent="0.3">
      <c r="K736" s="2"/>
      <c r="L736" s="2"/>
      <c r="M736" s="2"/>
    </row>
    <row r="737" spans="11:13" ht="15.75" customHeight="1" x14ac:dyDescent="0.3">
      <c r="K737" s="2"/>
      <c r="L737" s="2"/>
      <c r="M737" s="2"/>
    </row>
    <row r="738" spans="11:13" ht="15.75" customHeight="1" x14ac:dyDescent="0.3">
      <c r="K738" s="2"/>
      <c r="L738" s="2"/>
      <c r="M738" s="2"/>
    </row>
    <row r="739" spans="11:13" ht="15.75" customHeight="1" x14ac:dyDescent="0.3">
      <c r="K739" s="2"/>
      <c r="L739" s="2"/>
      <c r="M739" s="2"/>
    </row>
    <row r="740" spans="11:13" ht="15.75" customHeight="1" x14ac:dyDescent="0.3">
      <c r="K740" s="2"/>
      <c r="L740" s="2"/>
      <c r="M740" s="2"/>
    </row>
    <row r="741" spans="11:13" ht="15.75" customHeight="1" x14ac:dyDescent="0.3">
      <c r="K741" s="2"/>
      <c r="L741" s="2"/>
      <c r="M741" s="2"/>
    </row>
    <row r="742" spans="11:13" ht="15.75" customHeight="1" x14ac:dyDescent="0.3">
      <c r="K742" s="2"/>
      <c r="L742" s="2"/>
      <c r="M742" s="2"/>
    </row>
    <row r="743" spans="11:13" ht="15.75" customHeight="1" x14ac:dyDescent="0.3">
      <c r="K743" s="2"/>
      <c r="L743" s="2"/>
      <c r="M743" s="2"/>
    </row>
    <row r="744" spans="11:13" ht="15.75" customHeight="1" x14ac:dyDescent="0.3">
      <c r="K744" s="2"/>
      <c r="L744" s="2"/>
      <c r="M744" s="2"/>
    </row>
    <row r="745" spans="11:13" ht="15.75" customHeight="1" x14ac:dyDescent="0.3">
      <c r="K745" s="2"/>
      <c r="L745" s="2"/>
      <c r="M745" s="2"/>
    </row>
    <row r="746" spans="11:13" ht="15.75" customHeight="1" x14ac:dyDescent="0.3">
      <c r="K746" s="2"/>
      <c r="L746" s="2"/>
      <c r="M746" s="2"/>
    </row>
    <row r="747" spans="11:13" ht="15.75" customHeight="1" x14ac:dyDescent="0.3">
      <c r="K747" s="2"/>
      <c r="L747" s="2"/>
      <c r="M747" s="2"/>
    </row>
    <row r="748" spans="11:13" ht="15.75" customHeight="1" x14ac:dyDescent="0.3">
      <c r="K748" s="2"/>
      <c r="L748" s="2"/>
      <c r="M748" s="2"/>
    </row>
    <row r="749" spans="11:13" ht="15.75" customHeight="1" x14ac:dyDescent="0.3">
      <c r="K749" s="2"/>
      <c r="L749" s="2"/>
      <c r="M749" s="2"/>
    </row>
    <row r="750" spans="11:13" ht="15.75" customHeight="1" x14ac:dyDescent="0.3">
      <c r="K750" s="2"/>
      <c r="L750" s="2"/>
      <c r="M750" s="2"/>
    </row>
    <row r="751" spans="11:13" ht="15.75" customHeight="1" x14ac:dyDescent="0.3">
      <c r="K751" s="2"/>
      <c r="L751" s="2"/>
      <c r="M751" s="2"/>
    </row>
    <row r="752" spans="11:13" ht="15.75" customHeight="1" x14ac:dyDescent="0.3">
      <c r="K752" s="2"/>
      <c r="L752" s="2"/>
      <c r="M752" s="2"/>
    </row>
    <row r="753" spans="11:13" ht="15.75" customHeight="1" x14ac:dyDescent="0.3">
      <c r="K753" s="2"/>
      <c r="L753" s="2"/>
      <c r="M753" s="2"/>
    </row>
    <row r="754" spans="11:13" ht="15.75" customHeight="1" x14ac:dyDescent="0.3">
      <c r="K754" s="2"/>
      <c r="L754" s="2"/>
      <c r="M754" s="2"/>
    </row>
    <row r="755" spans="11:13" ht="15.75" customHeight="1" x14ac:dyDescent="0.3">
      <c r="K755" s="2"/>
      <c r="L755" s="2"/>
      <c r="M755" s="2"/>
    </row>
    <row r="756" spans="11:13" ht="15.75" customHeight="1" x14ac:dyDescent="0.3">
      <c r="K756" s="2"/>
      <c r="L756" s="2"/>
      <c r="M756" s="2"/>
    </row>
    <row r="757" spans="11:13" ht="15.75" customHeight="1" x14ac:dyDescent="0.3">
      <c r="K757" s="2"/>
      <c r="L757" s="2"/>
      <c r="M757" s="2"/>
    </row>
    <row r="758" spans="11:13" ht="15.75" customHeight="1" x14ac:dyDescent="0.3">
      <c r="K758" s="2"/>
      <c r="L758" s="2"/>
      <c r="M758" s="2"/>
    </row>
    <row r="759" spans="11:13" ht="15.75" customHeight="1" x14ac:dyDescent="0.3">
      <c r="K759" s="2"/>
      <c r="L759" s="2"/>
      <c r="M759" s="2"/>
    </row>
    <row r="760" spans="11:13" ht="15.75" customHeight="1" x14ac:dyDescent="0.3">
      <c r="K760" s="2"/>
      <c r="L760" s="2"/>
      <c r="M760" s="2"/>
    </row>
    <row r="761" spans="11:13" ht="15.75" customHeight="1" x14ac:dyDescent="0.3">
      <c r="K761" s="2"/>
      <c r="L761" s="2"/>
      <c r="M761" s="2"/>
    </row>
    <row r="762" spans="11:13" ht="15.75" customHeight="1" x14ac:dyDescent="0.3">
      <c r="K762" s="2"/>
      <c r="L762" s="2"/>
      <c r="M762" s="2"/>
    </row>
    <row r="763" spans="11:13" ht="15.75" customHeight="1" x14ac:dyDescent="0.3">
      <c r="K763" s="2"/>
      <c r="L763" s="2"/>
      <c r="M763" s="2"/>
    </row>
    <row r="764" spans="11:13" ht="15.75" customHeight="1" x14ac:dyDescent="0.3">
      <c r="K764" s="2"/>
      <c r="L764" s="2"/>
      <c r="M764" s="2"/>
    </row>
    <row r="765" spans="11:13" ht="15.75" customHeight="1" x14ac:dyDescent="0.3">
      <c r="K765" s="2"/>
      <c r="L765" s="2"/>
      <c r="M765" s="2"/>
    </row>
    <row r="766" spans="11:13" ht="15.75" customHeight="1" x14ac:dyDescent="0.3">
      <c r="K766" s="2"/>
      <c r="L766" s="2"/>
      <c r="M766" s="2"/>
    </row>
    <row r="767" spans="11:13" ht="15.75" customHeight="1" x14ac:dyDescent="0.3">
      <c r="K767" s="2"/>
      <c r="L767" s="2"/>
      <c r="M767" s="2"/>
    </row>
    <row r="768" spans="11:13" ht="15.75" customHeight="1" x14ac:dyDescent="0.3">
      <c r="K768" s="2"/>
      <c r="L768" s="2"/>
      <c r="M768" s="2"/>
    </row>
    <row r="769" spans="11:13" ht="15.75" customHeight="1" x14ac:dyDescent="0.3">
      <c r="K769" s="2"/>
      <c r="L769" s="2"/>
      <c r="M769" s="2"/>
    </row>
    <row r="770" spans="11:13" ht="15.75" customHeight="1" x14ac:dyDescent="0.3">
      <c r="K770" s="2"/>
      <c r="L770" s="2"/>
      <c r="M770" s="2"/>
    </row>
    <row r="771" spans="11:13" ht="15.75" customHeight="1" x14ac:dyDescent="0.3">
      <c r="K771" s="2"/>
      <c r="L771" s="2"/>
      <c r="M771" s="2"/>
    </row>
    <row r="772" spans="11:13" ht="15.75" customHeight="1" x14ac:dyDescent="0.3">
      <c r="K772" s="2"/>
      <c r="L772" s="2"/>
      <c r="M772" s="2"/>
    </row>
    <row r="773" spans="11:13" ht="15.75" customHeight="1" x14ac:dyDescent="0.3">
      <c r="K773" s="2"/>
      <c r="L773" s="2"/>
      <c r="M773" s="2"/>
    </row>
    <row r="774" spans="11:13" ht="15.75" customHeight="1" x14ac:dyDescent="0.3">
      <c r="K774" s="2"/>
      <c r="L774" s="2"/>
      <c r="M774" s="2"/>
    </row>
    <row r="775" spans="11:13" ht="15.75" customHeight="1" x14ac:dyDescent="0.3">
      <c r="K775" s="2"/>
      <c r="L775" s="2"/>
      <c r="M775" s="2"/>
    </row>
    <row r="776" spans="11:13" ht="15.75" customHeight="1" x14ac:dyDescent="0.3">
      <c r="K776" s="2"/>
      <c r="L776" s="2"/>
      <c r="M776" s="2"/>
    </row>
    <row r="777" spans="11:13" ht="15.75" customHeight="1" x14ac:dyDescent="0.3">
      <c r="K777" s="2"/>
      <c r="L777" s="2"/>
      <c r="M777" s="2"/>
    </row>
    <row r="778" spans="11:13" ht="15.75" customHeight="1" x14ac:dyDescent="0.3">
      <c r="K778" s="2"/>
      <c r="L778" s="2"/>
      <c r="M778" s="2"/>
    </row>
    <row r="779" spans="11:13" ht="15.75" customHeight="1" x14ac:dyDescent="0.3">
      <c r="K779" s="2"/>
      <c r="L779" s="2"/>
      <c r="M779" s="2"/>
    </row>
    <row r="780" spans="11:13" ht="15.75" customHeight="1" x14ac:dyDescent="0.3">
      <c r="K780" s="2"/>
      <c r="L780" s="2"/>
      <c r="M780" s="2"/>
    </row>
    <row r="781" spans="11:13" ht="15.75" customHeight="1" x14ac:dyDescent="0.3">
      <c r="K781" s="2"/>
      <c r="L781" s="2"/>
      <c r="M781" s="2"/>
    </row>
    <row r="782" spans="11:13" ht="15.75" customHeight="1" x14ac:dyDescent="0.3">
      <c r="K782" s="2"/>
      <c r="L782" s="2"/>
      <c r="M782" s="2"/>
    </row>
    <row r="783" spans="11:13" ht="15.75" customHeight="1" x14ac:dyDescent="0.3">
      <c r="K783" s="2"/>
      <c r="L783" s="2"/>
      <c r="M783" s="2"/>
    </row>
    <row r="784" spans="11:13" ht="15.75" customHeight="1" x14ac:dyDescent="0.3">
      <c r="K784" s="2"/>
      <c r="L784" s="2"/>
      <c r="M784" s="2"/>
    </row>
    <row r="785" spans="11:13" ht="15.75" customHeight="1" x14ac:dyDescent="0.3">
      <c r="K785" s="2"/>
      <c r="L785" s="2"/>
      <c r="M785" s="2"/>
    </row>
    <row r="786" spans="11:13" ht="15.75" customHeight="1" x14ac:dyDescent="0.3">
      <c r="K786" s="2"/>
      <c r="L786" s="2"/>
      <c r="M786" s="2"/>
    </row>
    <row r="787" spans="11:13" ht="15.75" customHeight="1" x14ac:dyDescent="0.3">
      <c r="K787" s="2"/>
      <c r="L787" s="2"/>
      <c r="M787" s="2"/>
    </row>
    <row r="788" spans="11:13" ht="15.75" customHeight="1" x14ac:dyDescent="0.3">
      <c r="K788" s="2"/>
      <c r="L788" s="2"/>
      <c r="M788" s="2"/>
    </row>
    <row r="789" spans="11:13" ht="15.75" customHeight="1" x14ac:dyDescent="0.3">
      <c r="K789" s="2"/>
      <c r="L789" s="2"/>
      <c r="M789" s="2"/>
    </row>
    <row r="790" spans="11:13" ht="15.75" customHeight="1" x14ac:dyDescent="0.3">
      <c r="K790" s="2"/>
      <c r="L790" s="2"/>
      <c r="M790" s="2"/>
    </row>
    <row r="791" spans="11:13" ht="15.75" customHeight="1" x14ac:dyDescent="0.3">
      <c r="K791" s="2"/>
      <c r="L791" s="2"/>
      <c r="M791" s="2"/>
    </row>
    <row r="792" spans="11:13" ht="15.75" customHeight="1" x14ac:dyDescent="0.3">
      <c r="K792" s="2"/>
      <c r="L792" s="2"/>
      <c r="M792" s="2"/>
    </row>
    <row r="793" spans="11:13" ht="15.75" customHeight="1" x14ac:dyDescent="0.3">
      <c r="K793" s="2"/>
      <c r="L793" s="2"/>
      <c r="M793" s="2"/>
    </row>
    <row r="794" spans="11:13" ht="15.75" customHeight="1" x14ac:dyDescent="0.3">
      <c r="K794" s="2"/>
      <c r="L794" s="2"/>
      <c r="M794" s="2"/>
    </row>
    <row r="795" spans="11:13" ht="15.75" customHeight="1" x14ac:dyDescent="0.3">
      <c r="K795" s="2"/>
      <c r="L795" s="2"/>
      <c r="M795" s="2"/>
    </row>
    <row r="796" spans="11:13" ht="15.75" customHeight="1" x14ac:dyDescent="0.3">
      <c r="K796" s="2"/>
      <c r="L796" s="2"/>
      <c r="M796" s="2"/>
    </row>
    <row r="797" spans="11:13" ht="15.75" customHeight="1" x14ac:dyDescent="0.3">
      <c r="K797" s="2"/>
      <c r="L797" s="2"/>
      <c r="M797" s="2"/>
    </row>
    <row r="798" spans="11:13" ht="15.75" customHeight="1" x14ac:dyDescent="0.3">
      <c r="K798" s="2"/>
      <c r="L798" s="2"/>
      <c r="M798" s="2"/>
    </row>
    <row r="799" spans="11:13" ht="15.75" customHeight="1" x14ac:dyDescent="0.3">
      <c r="K799" s="2"/>
      <c r="L799" s="2"/>
      <c r="M799" s="2"/>
    </row>
    <row r="800" spans="11:13" ht="15.75" customHeight="1" x14ac:dyDescent="0.3">
      <c r="K800" s="2"/>
      <c r="L800" s="2"/>
      <c r="M800" s="2"/>
    </row>
    <row r="801" spans="11:13" ht="15.75" customHeight="1" x14ac:dyDescent="0.3">
      <c r="K801" s="2"/>
      <c r="L801" s="2"/>
      <c r="M801" s="2"/>
    </row>
    <row r="802" spans="11:13" ht="15.75" customHeight="1" x14ac:dyDescent="0.3">
      <c r="K802" s="2"/>
      <c r="L802" s="2"/>
      <c r="M802" s="2"/>
    </row>
    <row r="803" spans="11:13" ht="15.75" customHeight="1" x14ac:dyDescent="0.3">
      <c r="K803" s="2"/>
      <c r="L803" s="2"/>
      <c r="M803" s="2"/>
    </row>
    <row r="804" spans="11:13" ht="15.75" customHeight="1" x14ac:dyDescent="0.3">
      <c r="K804" s="2"/>
      <c r="L804" s="2"/>
      <c r="M804" s="2"/>
    </row>
    <row r="805" spans="11:13" ht="15.75" customHeight="1" x14ac:dyDescent="0.3">
      <c r="K805" s="2"/>
      <c r="L805" s="2"/>
      <c r="M805" s="2"/>
    </row>
    <row r="806" spans="11:13" ht="15.75" customHeight="1" x14ac:dyDescent="0.3">
      <c r="K806" s="2"/>
      <c r="L806" s="2"/>
      <c r="M806" s="2"/>
    </row>
    <row r="807" spans="11:13" ht="15.75" customHeight="1" x14ac:dyDescent="0.3">
      <c r="K807" s="2"/>
      <c r="L807" s="2"/>
      <c r="M807" s="2"/>
    </row>
    <row r="808" spans="11:13" ht="15.75" customHeight="1" x14ac:dyDescent="0.3">
      <c r="K808" s="2"/>
      <c r="L808" s="2"/>
      <c r="M808" s="2"/>
    </row>
    <row r="809" spans="11:13" ht="15.75" customHeight="1" x14ac:dyDescent="0.3">
      <c r="K809" s="2"/>
      <c r="L809" s="2"/>
      <c r="M809" s="2"/>
    </row>
    <row r="810" spans="11:13" ht="15.75" customHeight="1" x14ac:dyDescent="0.3">
      <c r="K810" s="2"/>
      <c r="L810" s="2"/>
      <c r="M810" s="2"/>
    </row>
    <row r="811" spans="11:13" ht="15.75" customHeight="1" x14ac:dyDescent="0.3">
      <c r="K811" s="2"/>
      <c r="L811" s="2"/>
      <c r="M811" s="2"/>
    </row>
    <row r="812" spans="11:13" ht="15.75" customHeight="1" x14ac:dyDescent="0.3">
      <c r="K812" s="2"/>
      <c r="L812" s="2"/>
      <c r="M812" s="2"/>
    </row>
    <row r="813" spans="11:13" ht="15.75" customHeight="1" x14ac:dyDescent="0.3">
      <c r="K813" s="2"/>
      <c r="L813" s="2"/>
      <c r="M813" s="2"/>
    </row>
    <row r="814" spans="11:13" ht="15.75" customHeight="1" x14ac:dyDescent="0.3">
      <c r="K814" s="2"/>
      <c r="L814" s="2"/>
      <c r="M814" s="2"/>
    </row>
    <row r="815" spans="11:13" ht="15.75" customHeight="1" x14ac:dyDescent="0.3">
      <c r="K815" s="2"/>
      <c r="L815" s="2"/>
      <c r="M815" s="2"/>
    </row>
    <row r="816" spans="11:13" ht="15.75" customHeight="1" x14ac:dyDescent="0.3">
      <c r="K816" s="2"/>
      <c r="L816" s="2"/>
      <c r="M816" s="2"/>
    </row>
    <row r="817" spans="4:13" ht="15.75" customHeight="1" x14ac:dyDescent="0.3">
      <c r="K817" s="2"/>
      <c r="L817" s="2"/>
      <c r="M817" s="2"/>
    </row>
    <row r="818" spans="4:13" ht="15.75" customHeight="1" x14ac:dyDescent="0.3">
      <c r="K818" s="2"/>
      <c r="L818" s="2"/>
      <c r="M818" s="2"/>
    </row>
    <row r="819" spans="4:13" ht="15.75" customHeight="1" x14ac:dyDescent="0.3">
      <c r="K819" s="2"/>
      <c r="L819" s="2"/>
      <c r="M819" s="2"/>
    </row>
    <row r="820" spans="4:13" ht="15.75" customHeight="1" x14ac:dyDescent="0.3">
      <c r="K820" s="2"/>
      <c r="L820" s="2"/>
      <c r="M820" s="2"/>
    </row>
    <row r="821" spans="4:13" ht="15.75" customHeight="1" x14ac:dyDescent="0.3">
      <c r="K821" s="2"/>
      <c r="L821" s="2"/>
      <c r="M821" s="2"/>
    </row>
    <row r="822" spans="4:13" ht="15.75" customHeight="1" x14ac:dyDescent="0.3">
      <c r="K822" s="2"/>
      <c r="L822" s="2"/>
      <c r="M822" s="2"/>
    </row>
    <row r="823" spans="4:13" ht="15.75" customHeight="1" x14ac:dyDescent="0.3">
      <c r="K823" s="2"/>
      <c r="L823" s="2"/>
      <c r="M823" s="2"/>
    </row>
    <row r="824" spans="4:13" ht="15.75" customHeight="1" x14ac:dyDescent="0.3">
      <c r="K824" s="2"/>
      <c r="L824" s="2"/>
      <c r="M824" s="2"/>
    </row>
    <row r="825" spans="4:13" ht="15.75" customHeight="1" x14ac:dyDescent="0.3">
      <c r="K825" s="2"/>
      <c r="L825" s="2"/>
      <c r="M825" s="2"/>
    </row>
    <row r="826" spans="4:13" ht="15.75" customHeight="1" x14ac:dyDescent="0.3">
      <c r="K826" s="2"/>
      <c r="L826" s="2"/>
      <c r="M826" s="2"/>
    </row>
    <row r="827" spans="4:13" ht="15.75" customHeight="1" x14ac:dyDescent="0.3">
      <c r="K827" s="2"/>
      <c r="L827" s="2"/>
      <c r="M827" s="2"/>
    </row>
    <row r="828" spans="4:13" ht="15.75" customHeight="1" x14ac:dyDescent="0.3">
      <c r="K828" s="2"/>
      <c r="L828" s="2"/>
      <c r="M828" s="2"/>
    </row>
    <row r="829" spans="4:13" ht="15.75" customHeight="1" x14ac:dyDescent="0.3">
      <c r="D829" s="19"/>
      <c r="E829" s="29"/>
      <c r="F829" s="85"/>
      <c r="G829" s="25"/>
      <c r="H829" s="13"/>
      <c r="I829" s="13"/>
      <c r="J829" s="12"/>
      <c r="K829" s="2"/>
      <c r="L829" s="2"/>
      <c r="M829" s="2"/>
    </row>
    <row r="830" spans="4:13" ht="15.75" customHeight="1" x14ac:dyDescent="0.3">
      <c r="G830" s="6"/>
      <c r="K830" s="2"/>
      <c r="L830" s="2"/>
      <c r="M830" s="2"/>
    </row>
    <row r="831" spans="4:13" ht="15.75" customHeight="1" x14ac:dyDescent="0.3">
      <c r="G831" s="6"/>
      <c r="K831" s="2"/>
      <c r="L831" s="2"/>
      <c r="M831" s="2"/>
    </row>
    <row r="832" spans="4:13" ht="15.75" customHeight="1" x14ac:dyDescent="0.3">
      <c r="G832" s="6"/>
      <c r="K832" s="2"/>
      <c r="L832" s="2"/>
      <c r="M832" s="2"/>
    </row>
    <row r="833" spans="7:13" ht="15.75" customHeight="1" x14ac:dyDescent="0.3">
      <c r="G833" s="6"/>
      <c r="K833" s="2"/>
      <c r="L833" s="2"/>
      <c r="M833" s="2"/>
    </row>
    <row r="834" spans="7:13" ht="15.75" customHeight="1" x14ac:dyDescent="0.3">
      <c r="G834" s="6"/>
      <c r="K834" s="2"/>
      <c r="L834" s="2"/>
      <c r="M834" s="2"/>
    </row>
    <row r="835" spans="7:13" ht="15.75" customHeight="1" x14ac:dyDescent="0.3">
      <c r="G835" s="6"/>
      <c r="K835" s="2"/>
      <c r="L835" s="2"/>
      <c r="M835" s="2"/>
    </row>
    <row r="836" spans="7:13" ht="15.75" customHeight="1" x14ac:dyDescent="0.3">
      <c r="G836" s="6"/>
      <c r="K836" s="2"/>
      <c r="L836" s="2"/>
      <c r="M836" s="2"/>
    </row>
    <row r="837" spans="7:13" ht="15.75" customHeight="1" x14ac:dyDescent="0.3">
      <c r="G837" s="6"/>
      <c r="K837" s="2"/>
      <c r="L837" s="2"/>
      <c r="M837" s="2"/>
    </row>
    <row r="838" spans="7:13" x14ac:dyDescent="0.3">
      <c r="G838" s="6"/>
      <c r="K838" s="2"/>
      <c r="L838" s="2"/>
      <c r="M838" s="2"/>
    </row>
    <row r="839" spans="7:13" x14ac:dyDescent="0.3">
      <c r="G839" s="6"/>
      <c r="K839" s="2"/>
      <c r="L839" s="2"/>
      <c r="M839" s="2"/>
    </row>
    <row r="840" spans="7:13" x14ac:dyDescent="0.3">
      <c r="G840" s="6"/>
      <c r="K840" s="2"/>
      <c r="L840" s="2"/>
      <c r="M840" s="2"/>
    </row>
    <row r="841" spans="7:13" x14ac:dyDescent="0.3">
      <c r="G841" s="6"/>
      <c r="K841" s="2"/>
      <c r="L841" s="2"/>
      <c r="M841" s="2"/>
    </row>
    <row r="842" spans="7:13" x14ac:dyDescent="0.3">
      <c r="G842" s="6"/>
      <c r="K842" s="2"/>
      <c r="L842" s="2"/>
      <c r="M842" s="2"/>
    </row>
    <row r="843" spans="7:13" x14ac:dyDescent="0.3">
      <c r="G843" s="6"/>
      <c r="K843" s="2"/>
      <c r="L843" s="2"/>
      <c r="M843" s="2"/>
    </row>
    <row r="844" spans="7:13" x14ac:dyDescent="0.3">
      <c r="G844" s="6"/>
      <c r="K844" s="2"/>
      <c r="L844" s="2"/>
      <c r="M844" s="2"/>
    </row>
    <row r="845" spans="7:13" x14ac:dyDescent="0.3">
      <c r="G845" s="6"/>
      <c r="K845" s="2"/>
      <c r="L845" s="2"/>
      <c r="M845" s="2"/>
    </row>
    <row r="846" spans="7:13" x14ac:dyDescent="0.3">
      <c r="G846" s="6"/>
      <c r="K846" s="2"/>
      <c r="L846" s="2"/>
      <c r="M846" s="2"/>
    </row>
    <row r="847" spans="7:13" x14ac:dyDescent="0.3">
      <c r="G847" s="6"/>
      <c r="K847" s="2"/>
      <c r="L847" s="2"/>
      <c r="M847" s="2"/>
    </row>
    <row r="848" spans="7:13" x14ac:dyDescent="0.3">
      <c r="G848" s="6"/>
      <c r="K848" s="2"/>
      <c r="L848" s="2"/>
      <c r="M848" s="2"/>
    </row>
    <row r="849" spans="7:13" x14ac:dyDescent="0.3">
      <c r="G849" s="6"/>
      <c r="K849" s="2"/>
      <c r="L849" s="2"/>
      <c r="M849" s="2"/>
    </row>
    <row r="850" spans="7:13" x14ac:dyDescent="0.3">
      <c r="G850" s="6"/>
      <c r="K850" s="2"/>
      <c r="L850" s="2"/>
      <c r="M850" s="2"/>
    </row>
    <row r="851" spans="7:13" x14ac:dyDescent="0.3">
      <c r="G851" s="6"/>
      <c r="K851" s="2"/>
      <c r="L851" s="2"/>
      <c r="M851" s="2"/>
    </row>
    <row r="852" spans="7:13" x14ac:dyDescent="0.3">
      <c r="G852" s="6"/>
      <c r="K852" s="2"/>
      <c r="L852" s="2"/>
      <c r="M852" s="2"/>
    </row>
    <row r="853" spans="7:13" x14ac:dyDescent="0.3">
      <c r="G853" s="6"/>
      <c r="K853" s="2"/>
      <c r="L853" s="2"/>
      <c r="M853" s="2"/>
    </row>
    <row r="854" spans="7:13" x14ac:dyDescent="0.3">
      <c r="G854" s="6"/>
      <c r="K854" s="2"/>
      <c r="L854" s="2"/>
      <c r="M854" s="2"/>
    </row>
    <row r="855" spans="7:13" x14ac:dyDescent="0.3">
      <c r="G855" s="6"/>
      <c r="K855" s="2"/>
      <c r="L855" s="2"/>
      <c r="M855" s="2"/>
    </row>
    <row r="856" spans="7:13" x14ac:dyDescent="0.3">
      <c r="G856" s="6"/>
      <c r="K856" s="2"/>
      <c r="L856" s="2"/>
      <c r="M856" s="2"/>
    </row>
    <row r="857" spans="7:13" x14ac:dyDescent="0.3">
      <c r="G857" s="6"/>
      <c r="K857" s="2"/>
      <c r="L857" s="2"/>
      <c r="M857" s="2"/>
    </row>
    <row r="858" spans="7:13" x14ac:dyDescent="0.3">
      <c r="G858" s="6"/>
      <c r="K858" s="2"/>
      <c r="L858" s="2"/>
      <c r="M858" s="2"/>
    </row>
    <row r="859" spans="7:13" x14ac:dyDescent="0.3">
      <c r="G859" s="6"/>
      <c r="K859" s="2"/>
      <c r="L859" s="2"/>
      <c r="M859" s="2"/>
    </row>
    <row r="860" spans="7:13" x14ac:dyDescent="0.3">
      <c r="G860" s="6"/>
      <c r="K860" s="2"/>
      <c r="L860" s="2"/>
      <c r="M860" s="2"/>
    </row>
    <row r="861" spans="7:13" x14ac:dyDescent="0.3">
      <c r="G861" s="6"/>
      <c r="K861" s="2"/>
      <c r="L861" s="2"/>
      <c r="M861" s="2"/>
    </row>
    <row r="862" spans="7:13" x14ac:dyDescent="0.3">
      <c r="G862" s="6"/>
      <c r="K862" s="2"/>
      <c r="L862" s="2"/>
      <c r="M862" s="2"/>
    </row>
    <row r="863" spans="7:13" x14ac:dyDescent="0.3">
      <c r="G863" s="6"/>
      <c r="K863" s="2"/>
      <c r="L863" s="2"/>
      <c r="M863" s="2"/>
    </row>
    <row r="864" spans="7:13" x14ac:dyDescent="0.3">
      <c r="G864" s="6"/>
      <c r="K864" s="2"/>
      <c r="L864" s="2"/>
      <c r="M864" s="2"/>
    </row>
    <row r="865" spans="7:13" x14ac:dyDescent="0.3">
      <c r="G865" s="6"/>
      <c r="K865" s="2"/>
      <c r="L865" s="2"/>
      <c r="M865" s="2"/>
    </row>
    <row r="866" spans="7:13" x14ac:dyDescent="0.3">
      <c r="G866" s="6"/>
      <c r="K866" s="2"/>
      <c r="L866" s="2"/>
      <c r="M866" s="2"/>
    </row>
    <row r="867" spans="7:13" x14ac:dyDescent="0.3">
      <c r="G867" s="6"/>
      <c r="K867" s="2"/>
      <c r="L867" s="2"/>
      <c r="M867" s="2"/>
    </row>
    <row r="868" spans="7:13" x14ac:dyDescent="0.3">
      <c r="G868" s="6"/>
      <c r="K868" s="2"/>
      <c r="L868" s="2"/>
      <c r="M868" s="2"/>
    </row>
    <row r="869" spans="7:13" x14ac:dyDescent="0.3">
      <c r="G869" s="6"/>
      <c r="K869" s="2"/>
      <c r="L869" s="2"/>
      <c r="M869" s="2"/>
    </row>
    <row r="870" spans="7:13" x14ac:dyDescent="0.3">
      <c r="G870" s="6"/>
      <c r="K870" s="2"/>
      <c r="L870" s="2"/>
      <c r="M870" s="2"/>
    </row>
    <row r="871" spans="7:13" x14ac:dyDescent="0.3">
      <c r="G871" s="6"/>
      <c r="K871" s="2"/>
      <c r="L871" s="2"/>
      <c r="M871" s="2"/>
    </row>
    <row r="872" spans="7:13" x14ac:dyDescent="0.3">
      <c r="G872" s="6"/>
      <c r="K872" s="2"/>
      <c r="L872" s="2"/>
      <c r="M872" s="2"/>
    </row>
    <row r="873" spans="7:13" x14ac:dyDescent="0.3">
      <c r="G873" s="6"/>
      <c r="K873" s="2"/>
      <c r="L873" s="2"/>
      <c r="M873" s="2"/>
    </row>
    <row r="874" spans="7:13" x14ac:dyDescent="0.3">
      <c r="G874" s="6"/>
      <c r="K874" s="2"/>
      <c r="L874" s="2"/>
      <c r="M874" s="2"/>
    </row>
    <row r="875" spans="7:13" x14ac:dyDescent="0.3">
      <c r="G875" s="6"/>
      <c r="K875" s="2"/>
      <c r="L875" s="2"/>
      <c r="M875" s="2"/>
    </row>
    <row r="876" spans="7:13" x14ac:dyDescent="0.3">
      <c r="G876" s="6"/>
      <c r="K876" s="2"/>
      <c r="L876" s="2"/>
      <c r="M876" s="2"/>
    </row>
    <row r="877" spans="7:13" x14ac:dyDescent="0.3">
      <c r="G877" s="6"/>
      <c r="K877" s="2"/>
      <c r="L877" s="2"/>
      <c r="M877" s="2"/>
    </row>
    <row r="878" spans="7:13" x14ac:dyDescent="0.3">
      <c r="G878" s="6"/>
      <c r="K878" s="2"/>
      <c r="L878" s="2"/>
      <c r="M878" s="2"/>
    </row>
    <row r="879" spans="7:13" x14ac:dyDescent="0.3">
      <c r="G879" s="6"/>
      <c r="K879" s="2"/>
      <c r="L879" s="2"/>
      <c r="M879" s="2"/>
    </row>
    <row r="880" spans="7:13" x14ac:dyDescent="0.3">
      <c r="G880" s="6"/>
      <c r="K880" s="2"/>
      <c r="L880" s="2"/>
      <c r="M880" s="2"/>
    </row>
    <row r="881" spans="7:13" x14ac:dyDescent="0.3">
      <c r="G881" s="6"/>
      <c r="K881" s="2"/>
      <c r="L881" s="2"/>
      <c r="M881" s="2"/>
    </row>
    <row r="882" spans="7:13" x14ac:dyDescent="0.3">
      <c r="G882" s="6"/>
      <c r="K882" s="2"/>
      <c r="L882" s="2"/>
      <c r="M882" s="2"/>
    </row>
    <row r="883" spans="7:13" x14ac:dyDescent="0.3">
      <c r="G883" s="6"/>
      <c r="K883" s="2"/>
      <c r="L883" s="2"/>
      <c r="M883" s="2"/>
    </row>
    <row r="884" spans="7:13" x14ac:dyDescent="0.3">
      <c r="G884" s="6"/>
      <c r="K884" s="2"/>
      <c r="L884" s="2"/>
      <c r="M884" s="2"/>
    </row>
    <row r="885" spans="7:13" x14ac:dyDescent="0.3">
      <c r="G885" s="6"/>
      <c r="K885" s="2"/>
      <c r="L885" s="2"/>
      <c r="M885" s="2"/>
    </row>
    <row r="886" spans="7:13" x14ac:dyDescent="0.3">
      <c r="G886" s="6"/>
      <c r="K886" s="2"/>
      <c r="L886" s="2"/>
      <c r="M886" s="2"/>
    </row>
    <row r="887" spans="7:13" x14ac:dyDescent="0.3">
      <c r="G887" s="6"/>
      <c r="K887" s="2"/>
      <c r="L887" s="2"/>
      <c r="M887" s="2"/>
    </row>
    <row r="888" spans="7:13" x14ac:dyDescent="0.3">
      <c r="G888" s="6"/>
      <c r="K888" s="2"/>
      <c r="L888" s="2"/>
      <c r="M888" s="2"/>
    </row>
    <row r="889" spans="7:13" x14ac:dyDescent="0.3">
      <c r="G889" s="6"/>
      <c r="K889" s="2"/>
      <c r="L889" s="2"/>
      <c r="M889" s="2"/>
    </row>
    <row r="890" spans="7:13" x14ac:dyDescent="0.3">
      <c r="G890" s="6"/>
      <c r="K890" s="2"/>
      <c r="L890" s="2"/>
      <c r="M890" s="2"/>
    </row>
    <row r="891" spans="7:13" x14ac:dyDescent="0.3">
      <c r="G891" s="6"/>
      <c r="K891" s="2"/>
      <c r="L891" s="2"/>
      <c r="M891" s="2"/>
    </row>
    <row r="892" spans="7:13" x14ac:dyDescent="0.3">
      <c r="G892" s="6"/>
      <c r="K892" s="2"/>
      <c r="L892" s="2"/>
      <c r="M892" s="2"/>
    </row>
    <row r="893" spans="7:13" x14ac:dyDescent="0.3">
      <c r="G893" s="6"/>
      <c r="K893" s="2"/>
      <c r="L893" s="2"/>
      <c r="M893" s="2"/>
    </row>
    <row r="894" spans="7:13" x14ac:dyDescent="0.3">
      <c r="G894" s="6"/>
      <c r="K894" s="2"/>
      <c r="L894" s="2"/>
      <c r="M894" s="2"/>
    </row>
    <row r="895" spans="7:13" x14ac:dyDescent="0.3">
      <c r="G895" s="6"/>
      <c r="K895" s="2"/>
      <c r="L895" s="2"/>
      <c r="M895" s="2"/>
    </row>
    <row r="896" spans="7:13" x14ac:dyDescent="0.3">
      <c r="G896" s="6"/>
      <c r="K896" s="2"/>
      <c r="L896" s="2"/>
      <c r="M896" s="2"/>
    </row>
    <row r="897" spans="7:13" x14ac:dyDescent="0.3">
      <c r="G897" s="6"/>
      <c r="K897" s="2"/>
      <c r="L897" s="2"/>
      <c r="M897" s="2"/>
    </row>
    <row r="898" spans="7:13" x14ac:dyDescent="0.3">
      <c r="G898" s="6"/>
      <c r="K898" s="2"/>
      <c r="L898" s="2"/>
      <c r="M898" s="2"/>
    </row>
    <row r="899" spans="7:13" x14ac:dyDescent="0.3">
      <c r="G899" s="6"/>
      <c r="K899" s="2"/>
      <c r="L899" s="2"/>
      <c r="M899" s="2"/>
    </row>
    <row r="900" spans="7:13" x14ac:dyDescent="0.3">
      <c r="G900" s="6"/>
      <c r="K900" s="2"/>
      <c r="L900" s="2"/>
      <c r="M900" s="2"/>
    </row>
    <row r="901" spans="7:13" x14ac:dyDescent="0.3">
      <c r="G901" s="6"/>
      <c r="K901" s="2"/>
      <c r="L901" s="2"/>
      <c r="M901" s="2"/>
    </row>
    <row r="902" spans="7:13" x14ac:dyDescent="0.3">
      <c r="G902" s="6"/>
      <c r="K902" s="2"/>
      <c r="L902" s="2"/>
      <c r="M902" s="2"/>
    </row>
    <row r="903" spans="7:13" x14ac:dyDescent="0.3">
      <c r="G903" s="6"/>
      <c r="K903" s="2"/>
      <c r="L903" s="2"/>
      <c r="M903" s="2"/>
    </row>
    <row r="904" spans="7:13" x14ac:dyDescent="0.3">
      <c r="G904" s="6"/>
    </row>
    <row r="905" spans="7:13" x14ac:dyDescent="0.3">
      <c r="G905" s="6"/>
    </row>
    <row r="906" spans="7:13" x14ac:dyDescent="0.3">
      <c r="G906" s="6"/>
    </row>
    <row r="907" spans="7:13" x14ac:dyDescent="0.3">
      <c r="G907" s="6"/>
    </row>
    <row r="908" spans="7:13" x14ac:dyDescent="0.3">
      <c r="G908" s="6"/>
    </row>
    <row r="909" spans="7:13" x14ac:dyDescent="0.3">
      <c r="G909" s="6"/>
    </row>
    <row r="910" spans="7:13" x14ac:dyDescent="0.3">
      <c r="G910" s="6"/>
    </row>
    <row r="911" spans="7:13" x14ac:dyDescent="0.3">
      <c r="G911" s="6"/>
    </row>
    <row r="912" spans="7:13" x14ac:dyDescent="0.3">
      <c r="G912" s="6"/>
    </row>
    <row r="913" spans="7:7" x14ac:dyDescent="0.3">
      <c r="G913" s="6"/>
    </row>
    <row r="914" spans="7:7" x14ac:dyDescent="0.3">
      <c r="G914" s="6"/>
    </row>
    <row r="915" spans="7:7" x14ac:dyDescent="0.3">
      <c r="G915" s="6"/>
    </row>
    <row r="916" spans="7:7" x14ac:dyDescent="0.3">
      <c r="G916" s="6"/>
    </row>
    <row r="917" spans="7:7" x14ac:dyDescent="0.3">
      <c r="G917" s="6"/>
    </row>
    <row r="918" spans="7:7" x14ac:dyDescent="0.3">
      <c r="G918" s="6"/>
    </row>
    <row r="919" spans="7:7" x14ac:dyDescent="0.3">
      <c r="G919" s="6"/>
    </row>
    <row r="920" spans="7:7" x14ac:dyDescent="0.3">
      <c r="G920" s="6"/>
    </row>
    <row r="921" spans="7:7" x14ac:dyDescent="0.3">
      <c r="G921" s="6"/>
    </row>
    <row r="922" spans="7:7" x14ac:dyDescent="0.3">
      <c r="G922" s="6"/>
    </row>
    <row r="923" spans="7:7" x14ac:dyDescent="0.3">
      <c r="G923" s="6"/>
    </row>
    <row r="924" spans="7:7" x14ac:dyDescent="0.3">
      <c r="G924" s="6"/>
    </row>
    <row r="925" spans="7:7" x14ac:dyDescent="0.3">
      <c r="G925" s="6"/>
    </row>
    <row r="926" spans="7:7" x14ac:dyDescent="0.3">
      <c r="G926" s="6"/>
    </row>
    <row r="927" spans="7:7" x14ac:dyDescent="0.3">
      <c r="G927" s="6"/>
    </row>
    <row r="928" spans="7:7" x14ac:dyDescent="0.3">
      <c r="G928" s="6"/>
    </row>
    <row r="929" spans="7:7" x14ac:dyDescent="0.3">
      <c r="G929" s="6"/>
    </row>
    <row r="930" spans="7:7" x14ac:dyDescent="0.3">
      <c r="G930" s="6"/>
    </row>
    <row r="931" spans="7:7" x14ac:dyDescent="0.3">
      <c r="G931" s="6"/>
    </row>
    <row r="932" spans="7:7" x14ac:dyDescent="0.3">
      <c r="G932" s="6"/>
    </row>
    <row r="933" spans="7:7" x14ac:dyDescent="0.3">
      <c r="G933" s="6"/>
    </row>
    <row r="934" spans="7:7" x14ac:dyDescent="0.3">
      <c r="G934" s="6"/>
    </row>
    <row r="935" spans="7:7" x14ac:dyDescent="0.3">
      <c r="G935" s="6"/>
    </row>
    <row r="936" spans="7:7" x14ac:dyDescent="0.3">
      <c r="G936" s="6"/>
    </row>
    <row r="937" spans="7:7" x14ac:dyDescent="0.3">
      <c r="G937" s="6"/>
    </row>
    <row r="938" spans="7:7" x14ac:dyDescent="0.3">
      <c r="G938" s="6"/>
    </row>
    <row r="939" spans="7:7" x14ac:dyDescent="0.3">
      <c r="G939" s="6"/>
    </row>
    <row r="940" spans="7:7" x14ac:dyDescent="0.3">
      <c r="G940" s="6"/>
    </row>
    <row r="941" spans="7:7" x14ac:dyDescent="0.3">
      <c r="G941" s="6"/>
    </row>
    <row r="942" spans="7:7" x14ac:dyDescent="0.3">
      <c r="G942" s="6"/>
    </row>
    <row r="943" spans="7:7" x14ac:dyDescent="0.3">
      <c r="G943" s="6"/>
    </row>
    <row r="944" spans="7:7" x14ac:dyDescent="0.3">
      <c r="G944" s="6"/>
    </row>
    <row r="945" spans="7:7" x14ac:dyDescent="0.3">
      <c r="G945" s="6"/>
    </row>
    <row r="946" spans="7:7" x14ac:dyDescent="0.3">
      <c r="G946" s="6"/>
    </row>
    <row r="947" spans="7:7" x14ac:dyDescent="0.3">
      <c r="G947" s="6"/>
    </row>
    <row r="948" spans="7:7" x14ac:dyDescent="0.3">
      <c r="G948" s="6"/>
    </row>
    <row r="949" spans="7:7" x14ac:dyDescent="0.3">
      <c r="G949" s="6"/>
    </row>
    <row r="950" spans="7:7" x14ac:dyDescent="0.3">
      <c r="G950" s="6"/>
    </row>
    <row r="951" spans="7:7" x14ac:dyDescent="0.3">
      <c r="G951" s="6"/>
    </row>
    <row r="952" spans="7:7" x14ac:dyDescent="0.3">
      <c r="G952" s="6"/>
    </row>
    <row r="953" spans="7:7" x14ac:dyDescent="0.3">
      <c r="G953" s="6"/>
    </row>
    <row r="954" spans="7:7" x14ac:dyDescent="0.3">
      <c r="G954" s="6"/>
    </row>
    <row r="955" spans="7:7" x14ac:dyDescent="0.3">
      <c r="G955" s="6"/>
    </row>
    <row r="956" spans="7:7" x14ac:dyDescent="0.3">
      <c r="G956" s="6"/>
    </row>
    <row r="957" spans="7:7" x14ac:dyDescent="0.3">
      <c r="G957" s="6"/>
    </row>
    <row r="958" spans="7:7" x14ac:dyDescent="0.3">
      <c r="G958" s="6"/>
    </row>
    <row r="959" spans="7:7" x14ac:dyDescent="0.3">
      <c r="G959" s="6"/>
    </row>
    <row r="960" spans="7:7" x14ac:dyDescent="0.3">
      <c r="G960" s="6"/>
    </row>
    <row r="961" spans="7:7" x14ac:dyDescent="0.3">
      <c r="G961" s="6"/>
    </row>
    <row r="962" spans="7:7" x14ac:dyDescent="0.3">
      <c r="G962" s="6"/>
    </row>
    <row r="963" spans="7:7" x14ac:dyDescent="0.3">
      <c r="G963" s="6"/>
    </row>
    <row r="964" spans="7:7" x14ac:dyDescent="0.3">
      <c r="G964" s="6"/>
    </row>
    <row r="965" spans="7:7" x14ac:dyDescent="0.3">
      <c r="G965" s="6"/>
    </row>
    <row r="966" spans="7:7" x14ac:dyDescent="0.3">
      <c r="G966" s="6"/>
    </row>
    <row r="967" spans="7:7" x14ac:dyDescent="0.3">
      <c r="G967" s="6"/>
    </row>
    <row r="968" spans="7:7" x14ac:dyDescent="0.3">
      <c r="G968" s="6"/>
    </row>
    <row r="969" spans="7:7" x14ac:dyDescent="0.3">
      <c r="G969" s="6"/>
    </row>
    <row r="970" spans="7:7" x14ac:dyDescent="0.3">
      <c r="G970" s="6"/>
    </row>
    <row r="971" spans="7:7" x14ac:dyDescent="0.3">
      <c r="G971" s="6"/>
    </row>
    <row r="972" spans="7:7" x14ac:dyDescent="0.3">
      <c r="G972" s="6"/>
    </row>
    <row r="973" spans="7:7" x14ac:dyDescent="0.3">
      <c r="G973" s="6"/>
    </row>
    <row r="974" spans="7:7" x14ac:dyDescent="0.3">
      <c r="G974" s="6"/>
    </row>
    <row r="975" spans="7:7" x14ac:dyDescent="0.3">
      <c r="G975" s="6"/>
    </row>
    <row r="976" spans="7:7" x14ac:dyDescent="0.3">
      <c r="G976" s="6"/>
    </row>
    <row r="977" spans="7:7" x14ac:dyDescent="0.3">
      <c r="G977" s="6"/>
    </row>
    <row r="978" spans="7:7" x14ac:dyDescent="0.3">
      <c r="G978" s="6"/>
    </row>
    <row r="979" spans="7:7" x14ac:dyDescent="0.3">
      <c r="G979" s="6"/>
    </row>
    <row r="980" spans="7:7" x14ac:dyDescent="0.3">
      <c r="G980" s="6"/>
    </row>
    <row r="981" spans="7:7" x14ac:dyDescent="0.3">
      <c r="G981" s="6"/>
    </row>
    <row r="982" spans="7:7" x14ac:dyDescent="0.3">
      <c r="G982" s="6"/>
    </row>
    <row r="983" spans="7:7" x14ac:dyDescent="0.3">
      <c r="G983" s="6"/>
    </row>
    <row r="984" spans="7:7" x14ac:dyDescent="0.3">
      <c r="G984" s="6"/>
    </row>
    <row r="985" spans="7:7" x14ac:dyDescent="0.3">
      <c r="G985" s="6"/>
    </row>
    <row r="986" spans="7:7" x14ac:dyDescent="0.3">
      <c r="G986" s="6"/>
    </row>
    <row r="987" spans="7:7" x14ac:dyDescent="0.3">
      <c r="G987" s="6"/>
    </row>
    <row r="988" spans="7:7" x14ac:dyDescent="0.3">
      <c r="G988" s="6"/>
    </row>
    <row r="989" spans="7:7" x14ac:dyDescent="0.3">
      <c r="G989" s="6"/>
    </row>
    <row r="990" spans="7:7" x14ac:dyDescent="0.3">
      <c r="G990" s="6"/>
    </row>
    <row r="991" spans="7:7" x14ac:dyDescent="0.3">
      <c r="G991" s="6"/>
    </row>
    <row r="992" spans="7:7" x14ac:dyDescent="0.3">
      <c r="G992" s="6"/>
    </row>
    <row r="993" spans="7:7" x14ac:dyDescent="0.3">
      <c r="G993" s="6"/>
    </row>
    <row r="994" spans="7:7" x14ac:dyDescent="0.3">
      <c r="G994" s="6"/>
    </row>
    <row r="995" spans="7:7" x14ac:dyDescent="0.3">
      <c r="G995" s="6"/>
    </row>
    <row r="996" spans="7:7" x14ac:dyDescent="0.3">
      <c r="G996" s="6"/>
    </row>
    <row r="997" spans="7:7" x14ac:dyDescent="0.3">
      <c r="G997" s="6"/>
    </row>
    <row r="998" spans="7:7" x14ac:dyDescent="0.3">
      <c r="G998" s="6"/>
    </row>
    <row r="999" spans="7:7" x14ac:dyDescent="0.3">
      <c r="G999" s="6"/>
    </row>
    <row r="1000" spans="7:7" x14ac:dyDescent="0.3">
      <c r="G1000" s="6"/>
    </row>
    <row r="1001" spans="7:7" x14ac:dyDescent="0.3">
      <c r="G1001" s="6"/>
    </row>
    <row r="1002" spans="7:7" x14ac:dyDescent="0.3">
      <c r="G1002" s="6"/>
    </row>
    <row r="1003" spans="7:7" x14ac:dyDescent="0.3">
      <c r="G1003" s="6"/>
    </row>
    <row r="1004" spans="7:7" x14ac:dyDescent="0.3">
      <c r="G1004" s="6"/>
    </row>
    <row r="1005" spans="7:7" x14ac:dyDescent="0.3">
      <c r="G1005" s="6"/>
    </row>
    <row r="1006" spans="7:7" x14ac:dyDescent="0.3">
      <c r="G1006" s="6"/>
    </row>
    <row r="1007" spans="7:7" x14ac:dyDescent="0.3">
      <c r="G1007" s="6"/>
    </row>
    <row r="1008" spans="7:7" x14ac:dyDescent="0.3">
      <c r="G1008" s="6"/>
    </row>
    <row r="1009" spans="7:7" x14ac:dyDescent="0.3">
      <c r="G1009" s="6"/>
    </row>
    <row r="1010" spans="7:7" x14ac:dyDescent="0.3">
      <c r="G1010" s="6"/>
    </row>
    <row r="1011" spans="7:7" x14ac:dyDescent="0.3">
      <c r="G1011" s="6"/>
    </row>
    <row r="1012" spans="7:7" x14ac:dyDescent="0.3">
      <c r="G1012" s="6"/>
    </row>
    <row r="1013" spans="7:7" x14ac:dyDescent="0.3">
      <c r="G1013" s="6"/>
    </row>
    <row r="1014" spans="7:7" x14ac:dyDescent="0.3">
      <c r="G1014" s="6"/>
    </row>
    <row r="1015" spans="7:7" x14ac:dyDescent="0.3">
      <c r="G1015" s="6"/>
    </row>
    <row r="1016" spans="7:7" x14ac:dyDescent="0.3">
      <c r="G1016" s="6"/>
    </row>
    <row r="1017" spans="7:7" x14ac:dyDescent="0.3">
      <c r="G1017" s="6"/>
    </row>
    <row r="1018" spans="7:7" x14ac:dyDescent="0.3">
      <c r="G1018" s="6"/>
    </row>
    <row r="1019" spans="7:7" x14ac:dyDescent="0.3">
      <c r="G1019" s="6"/>
    </row>
    <row r="1020" spans="7:7" x14ac:dyDescent="0.3">
      <c r="G1020" s="6"/>
    </row>
    <row r="1021" spans="7:7" x14ac:dyDescent="0.3">
      <c r="G1021" s="6"/>
    </row>
    <row r="1022" spans="7:7" x14ac:dyDescent="0.3">
      <c r="G1022" s="6"/>
    </row>
    <row r="1023" spans="7:7" x14ac:dyDescent="0.3">
      <c r="G1023" s="6"/>
    </row>
    <row r="1024" spans="7:7" x14ac:dyDescent="0.3">
      <c r="G1024" s="6"/>
    </row>
    <row r="1025" spans="7:7" x14ac:dyDescent="0.3">
      <c r="G1025" s="6"/>
    </row>
    <row r="1026" spans="7:7" x14ac:dyDescent="0.3">
      <c r="G1026" s="6"/>
    </row>
    <row r="1027" spans="7:7" x14ac:dyDescent="0.3">
      <c r="G1027" s="6"/>
    </row>
    <row r="1028" spans="7:7" x14ac:dyDescent="0.3">
      <c r="G1028" s="6"/>
    </row>
    <row r="1029" spans="7:7" x14ac:dyDescent="0.3">
      <c r="G1029" s="6"/>
    </row>
    <row r="1030" spans="7:7" x14ac:dyDescent="0.3">
      <c r="G1030" s="6"/>
    </row>
    <row r="1031" spans="7:7" x14ac:dyDescent="0.3">
      <c r="G1031" s="6"/>
    </row>
    <row r="1032" spans="7:7" x14ac:dyDescent="0.3">
      <c r="G1032" s="6"/>
    </row>
    <row r="1033" spans="7:7" x14ac:dyDescent="0.3">
      <c r="G1033" s="6"/>
    </row>
    <row r="1034" spans="7:7" x14ac:dyDescent="0.3">
      <c r="G1034" s="6"/>
    </row>
    <row r="1035" spans="7:7" x14ac:dyDescent="0.3">
      <c r="G1035" s="6"/>
    </row>
    <row r="1036" spans="7:7" x14ac:dyDescent="0.3">
      <c r="G1036" s="6"/>
    </row>
    <row r="1037" spans="7:7" x14ac:dyDescent="0.3">
      <c r="G1037" s="6"/>
    </row>
    <row r="1038" spans="7:7" x14ac:dyDescent="0.3">
      <c r="G1038" s="6"/>
    </row>
    <row r="1039" spans="7:7" x14ac:dyDescent="0.3">
      <c r="G1039" s="6"/>
    </row>
    <row r="1040" spans="7:7" x14ac:dyDescent="0.3">
      <c r="G1040" s="6"/>
    </row>
    <row r="1041" spans="7:7" x14ac:dyDescent="0.3">
      <c r="G1041" s="6"/>
    </row>
    <row r="1042" spans="7:7" x14ac:dyDescent="0.3">
      <c r="G1042" s="6"/>
    </row>
    <row r="1043" spans="7:7" x14ac:dyDescent="0.3">
      <c r="G1043" s="6"/>
    </row>
    <row r="1044" spans="7:7" x14ac:dyDescent="0.3">
      <c r="G1044" s="6"/>
    </row>
    <row r="1045" spans="7:7" x14ac:dyDescent="0.3">
      <c r="G1045" s="6"/>
    </row>
    <row r="1046" spans="7:7" x14ac:dyDescent="0.3">
      <c r="G1046" s="6"/>
    </row>
    <row r="1047" spans="7:7" x14ac:dyDescent="0.3">
      <c r="G1047" s="6"/>
    </row>
    <row r="1048" spans="7:7" x14ac:dyDescent="0.3">
      <c r="G1048" s="6"/>
    </row>
    <row r="1049" spans="7:7" x14ac:dyDescent="0.3">
      <c r="G1049" s="6"/>
    </row>
    <row r="1050" spans="7:7" x14ac:dyDescent="0.3">
      <c r="G1050" s="6"/>
    </row>
    <row r="1051" spans="7:7" x14ac:dyDescent="0.3">
      <c r="G1051" s="6"/>
    </row>
    <row r="1052" spans="7:7" x14ac:dyDescent="0.3">
      <c r="G1052" s="6"/>
    </row>
    <row r="1053" spans="7:7" x14ac:dyDescent="0.3">
      <c r="G1053" s="6"/>
    </row>
    <row r="1054" spans="7:7" x14ac:dyDescent="0.3">
      <c r="G1054" s="6"/>
    </row>
    <row r="1055" spans="7:7" x14ac:dyDescent="0.3">
      <c r="G1055" s="6"/>
    </row>
    <row r="1056" spans="7:7" x14ac:dyDescent="0.3">
      <c r="G1056" s="6"/>
    </row>
    <row r="1057" spans="7:7" x14ac:dyDescent="0.3">
      <c r="G1057" s="6"/>
    </row>
    <row r="1058" spans="7:7" x14ac:dyDescent="0.3">
      <c r="G1058" s="6"/>
    </row>
    <row r="1059" spans="7:7" x14ac:dyDescent="0.3">
      <c r="G1059" s="6"/>
    </row>
    <row r="1060" spans="7:7" x14ac:dyDescent="0.3">
      <c r="G1060" s="6"/>
    </row>
    <row r="1061" spans="7:7" x14ac:dyDescent="0.3">
      <c r="G1061" s="6"/>
    </row>
    <row r="1062" spans="7:7" x14ac:dyDescent="0.3">
      <c r="G1062" s="6"/>
    </row>
    <row r="1063" spans="7:7" x14ac:dyDescent="0.3">
      <c r="G1063" s="6"/>
    </row>
    <row r="1064" spans="7:7" x14ac:dyDescent="0.3">
      <c r="G1064" s="6"/>
    </row>
    <row r="1065" spans="7:7" x14ac:dyDescent="0.3">
      <c r="G1065" s="6"/>
    </row>
    <row r="1066" spans="7:7" x14ac:dyDescent="0.3">
      <c r="G1066" s="6"/>
    </row>
    <row r="1067" spans="7:7" x14ac:dyDescent="0.3">
      <c r="G1067" s="6"/>
    </row>
    <row r="1068" spans="7:7" x14ac:dyDescent="0.3">
      <c r="G1068" s="6"/>
    </row>
    <row r="1069" spans="7:7" x14ac:dyDescent="0.3">
      <c r="G1069" s="6"/>
    </row>
    <row r="1070" spans="7:7" x14ac:dyDescent="0.3">
      <c r="G1070" s="6"/>
    </row>
    <row r="1071" spans="7:7" x14ac:dyDescent="0.3">
      <c r="G1071" s="6"/>
    </row>
    <row r="1072" spans="7:7" x14ac:dyDescent="0.3">
      <c r="G1072" s="6"/>
    </row>
    <row r="1073" spans="7:7" x14ac:dyDescent="0.3">
      <c r="G1073" s="6"/>
    </row>
    <row r="1074" spans="7:7" x14ac:dyDescent="0.3">
      <c r="G1074" s="6"/>
    </row>
    <row r="1075" spans="7:7" x14ac:dyDescent="0.3">
      <c r="G1075" s="6"/>
    </row>
    <row r="1076" spans="7:7" x14ac:dyDescent="0.3">
      <c r="G1076" s="6"/>
    </row>
    <row r="1077" spans="7:7" x14ac:dyDescent="0.3">
      <c r="G1077" s="6"/>
    </row>
    <row r="1078" spans="7:7" x14ac:dyDescent="0.3">
      <c r="G1078" s="6"/>
    </row>
    <row r="1079" spans="7:7" x14ac:dyDescent="0.3">
      <c r="G1079" s="6"/>
    </row>
    <row r="1080" spans="7:7" x14ac:dyDescent="0.3">
      <c r="G1080" s="6"/>
    </row>
    <row r="1081" spans="7:7" x14ac:dyDescent="0.3">
      <c r="G1081" s="6"/>
    </row>
    <row r="1082" spans="7:7" x14ac:dyDescent="0.3">
      <c r="G1082" s="6"/>
    </row>
    <row r="1083" spans="7:7" x14ac:dyDescent="0.3">
      <c r="G1083" s="6"/>
    </row>
    <row r="1084" spans="7:7" x14ac:dyDescent="0.3">
      <c r="G1084" s="6"/>
    </row>
    <row r="1085" spans="7:7" x14ac:dyDescent="0.3">
      <c r="G1085" s="6"/>
    </row>
    <row r="1086" spans="7:7" x14ac:dyDescent="0.3">
      <c r="G1086" s="6"/>
    </row>
    <row r="1087" spans="7:7" x14ac:dyDescent="0.3">
      <c r="G1087" s="6"/>
    </row>
    <row r="1088" spans="7:7" x14ac:dyDescent="0.3">
      <c r="G1088" s="6"/>
    </row>
    <row r="1089" spans="7:7" x14ac:dyDescent="0.3">
      <c r="G1089" s="6"/>
    </row>
    <row r="1090" spans="7:7" x14ac:dyDescent="0.3">
      <c r="G1090" s="6"/>
    </row>
    <row r="1091" spans="7:7" x14ac:dyDescent="0.3">
      <c r="G1091" s="6"/>
    </row>
    <row r="1092" spans="7:7" x14ac:dyDescent="0.3">
      <c r="G1092" s="6"/>
    </row>
    <row r="1093" spans="7:7" x14ac:dyDescent="0.3">
      <c r="G1093" s="6"/>
    </row>
    <row r="1094" spans="7:7" x14ac:dyDescent="0.3">
      <c r="G1094" s="6"/>
    </row>
    <row r="1095" spans="7:7" x14ac:dyDescent="0.3">
      <c r="G1095" s="6"/>
    </row>
    <row r="1096" spans="7:7" x14ac:dyDescent="0.3">
      <c r="G1096" s="6"/>
    </row>
    <row r="1097" spans="7:7" x14ac:dyDescent="0.3">
      <c r="G1097" s="6"/>
    </row>
    <row r="1098" spans="7:7" x14ac:dyDescent="0.3">
      <c r="G1098" s="6"/>
    </row>
    <row r="1099" spans="7:7" x14ac:dyDescent="0.3">
      <c r="G1099" s="6"/>
    </row>
    <row r="1100" spans="7:7" x14ac:dyDescent="0.3">
      <c r="G1100" s="6"/>
    </row>
    <row r="1101" spans="7:7" x14ac:dyDescent="0.3">
      <c r="G1101" s="6"/>
    </row>
    <row r="1102" spans="7:7" x14ac:dyDescent="0.3">
      <c r="G1102" s="6"/>
    </row>
    <row r="1103" spans="7:7" x14ac:dyDescent="0.3">
      <c r="G1103" s="6"/>
    </row>
    <row r="1104" spans="7:7" x14ac:dyDescent="0.3">
      <c r="G1104" s="6"/>
    </row>
    <row r="1105" spans="7:7" x14ac:dyDescent="0.3">
      <c r="G1105" s="6"/>
    </row>
    <row r="1106" spans="7:7" x14ac:dyDescent="0.3">
      <c r="G1106" s="6"/>
    </row>
    <row r="1107" spans="7:7" x14ac:dyDescent="0.3">
      <c r="G1107" s="6"/>
    </row>
    <row r="1108" spans="7:7" x14ac:dyDescent="0.3">
      <c r="G1108" s="6"/>
    </row>
    <row r="1109" spans="7:7" x14ac:dyDescent="0.3">
      <c r="G1109" s="6"/>
    </row>
    <row r="1110" spans="7:7" x14ac:dyDescent="0.3">
      <c r="G1110" s="6"/>
    </row>
    <row r="1111" spans="7:7" x14ac:dyDescent="0.3">
      <c r="G1111" s="6"/>
    </row>
    <row r="1112" spans="7:7" x14ac:dyDescent="0.3">
      <c r="G1112" s="6"/>
    </row>
    <row r="1113" spans="7:7" x14ac:dyDescent="0.3">
      <c r="G1113" s="6"/>
    </row>
    <row r="1114" spans="7:7" x14ac:dyDescent="0.3">
      <c r="G1114" s="6"/>
    </row>
    <row r="1115" spans="7:7" x14ac:dyDescent="0.3">
      <c r="G1115" s="6"/>
    </row>
    <row r="1116" spans="7:7" x14ac:dyDescent="0.3">
      <c r="G1116" s="6"/>
    </row>
    <row r="1117" spans="7:7" x14ac:dyDescent="0.3">
      <c r="G1117" s="6"/>
    </row>
    <row r="1118" spans="7:7" x14ac:dyDescent="0.3">
      <c r="G1118" s="6"/>
    </row>
    <row r="1119" spans="7:7" x14ac:dyDescent="0.3">
      <c r="G1119" s="6"/>
    </row>
    <row r="1120" spans="7:7" x14ac:dyDescent="0.3">
      <c r="G1120" s="6"/>
    </row>
    <row r="1121" spans="7:7" x14ac:dyDescent="0.3">
      <c r="G1121" s="6"/>
    </row>
    <row r="1122" spans="7:7" x14ac:dyDescent="0.3">
      <c r="G1122" s="6"/>
    </row>
    <row r="1123" spans="7:7" x14ac:dyDescent="0.3">
      <c r="G1123" s="6"/>
    </row>
    <row r="1124" spans="7:7" x14ac:dyDescent="0.3">
      <c r="G1124" s="6"/>
    </row>
    <row r="1125" spans="7:7" x14ac:dyDescent="0.3">
      <c r="G1125" s="6"/>
    </row>
    <row r="1126" spans="7:7" x14ac:dyDescent="0.3">
      <c r="G1126" s="6"/>
    </row>
    <row r="1127" spans="7:7" x14ac:dyDescent="0.3">
      <c r="G1127" s="6"/>
    </row>
    <row r="1128" spans="7:7" x14ac:dyDescent="0.3">
      <c r="G1128" s="6"/>
    </row>
    <row r="1129" spans="7:7" x14ac:dyDescent="0.3">
      <c r="G1129" s="6"/>
    </row>
    <row r="1130" spans="7:7" x14ac:dyDescent="0.3">
      <c r="G1130" s="6"/>
    </row>
    <row r="1131" spans="7:7" x14ac:dyDescent="0.3">
      <c r="G1131" s="6"/>
    </row>
    <row r="1132" spans="7:7" x14ac:dyDescent="0.3">
      <c r="G1132" s="6"/>
    </row>
    <row r="1133" spans="7:7" x14ac:dyDescent="0.3">
      <c r="G1133" s="6"/>
    </row>
    <row r="1134" spans="7:7" x14ac:dyDescent="0.3">
      <c r="G1134" s="6"/>
    </row>
    <row r="1135" spans="7:7" x14ac:dyDescent="0.3">
      <c r="G1135" s="6"/>
    </row>
    <row r="1136" spans="7:7" x14ac:dyDescent="0.3">
      <c r="G1136" s="6"/>
    </row>
    <row r="1137" spans="7:7" x14ac:dyDescent="0.3">
      <c r="G1137" s="6"/>
    </row>
    <row r="1138" spans="7:7" x14ac:dyDescent="0.3">
      <c r="G1138" s="6"/>
    </row>
    <row r="1139" spans="7:7" x14ac:dyDescent="0.3">
      <c r="G1139" s="6"/>
    </row>
    <row r="1140" spans="7:7" x14ac:dyDescent="0.3">
      <c r="G1140" s="6"/>
    </row>
    <row r="1141" spans="7:7" x14ac:dyDescent="0.3">
      <c r="G1141" s="6"/>
    </row>
    <row r="1142" spans="7:7" x14ac:dyDescent="0.3">
      <c r="G1142" s="6"/>
    </row>
    <row r="1143" spans="7:7" x14ac:dyDescent="0.3">
      <c r="G1143" s="6"/>
    </row>
    <row r="1144" spans="7:7" x14ac:dyDescent="0.3">
      <c r="G1144" s="6"/>
    </row>
    <row r="1145" spans="7:7" x14ac:dyDescent="0.3">
      <c r="G1145" s="6"/>
    </row>
    <row r="1146" spans="7:7" x14ac:dyDescent="0.3">
      <c r="G1146" s="6"/>
    </row>
    <row r="1147" spans="7:7" x14ac:dyDescent="0.3">
      <c r="G1147" s="6"/>
    </row>
    <row r="1148" spans="7:7" x14ac:dyDescent="0.3">
      <c r="G1148" s="6"/>
    </row>
    <row r="1149" spans="7:7" x14ac:dyDescent="0.3">
      <c r="G1149" s="6"/>
    </row>
    <row r="1150" spans="7:7" x14ac:dyDescent="0.3">
      <c r="G1150" s="6"/>
    </row>
    <row r="1151" spans="7:7" x14ac:dyDescent="0.3">
      <c r="G1151" s="6"/>
    </row>
    <row r="1152" spans="7:7" x14ac:dyDescent="0.3">
      <c r="G1152" s="6"/>
    </row>
    <row r="1153" spans="7:7" x14ac:dyDescent="0.3">
      <c r="G1153" s="6"/>
    </row>
    <row r="1154" spans="7:7" x14ac:dyDescent="0.3">
      <c r="G1154" s="6"/>
    </row>
    <row r="1155" spans="7:7" x14ac:dyDescent="0.3">
      <c r="G1155" s="6"/>
    </row>
    <row r="1156" spans="7:7" x14ac:dyDescent="0.3">
      <c r="G1156" s="6"/>
    </row>
    <row r="1157" spans="7:7" x14ac:dyDescent="0.3">
      <c r="G1157" s="6"/>
    </row>
    <row r="1158" spans="7:7" x14ac:dyDescent="0.3">
      <c r="G1158" s="6"/>
    </row>
    <row r="1159" spans="7:7" x14ac:dyDescent="0.3">
      <c r="G1159" s="6"/>
    </row>
    <row r="1160" spans="7:7" x14ac:dyDescent="0.3">
      <c r="G1160" s="6"/>
    </row>
    <row r="1161" spans="7:7" x14ac:dyDescent="0.3">
      <c r="G1161" s="6"/>
    </row>
    <row r="1162" spans="7:7" x14ac:dyDescent="0.3">
      <c r="G1162" s="6"/>
    </row>
    <row r="1163" spans="7:7" x14ac:dyDescent="0.3">
      <c r="G1163" s="6"/>
    </row>
    <row r="1164" spans="7:7" x14ac:dyDescent="0.3">
      <c r="G1164" s="6"/>
    </row>
    <row r="1165" spans="7:7" x14ac:dyDescent="0.3">
      <c r="G1165" s="6"/>
    </row>
    <row r="1166" spans="7:7" x14ac:dyDescent="0.3">
      <c r="G1166" s="6"/>
    </row>
    <row r="1167" spans="7:7" x14ac:dyDescent="0.3">
      <c r="G1167" s="6"/>
    </row>
    <row r="1168" spans="7:7" x14ac:dyDescent="0.3">
      <c r="G1168" s="6"/>
    </row>
    <row r="1169" spans="7:7" x14ac:dyDescent="0.3">
      <c r="G1169" s="6"/>
    </row>
    <row r="1170" spans="7:7" x14ac:dyDescent="0.3">
      <c r="G1170" s="6"/>
    </row>
    <row r="1171" spans="7:7" x14ac:dyDescent="0.3">
      <c r="G1171" s="6"/>
    </row>
    <row r="1172" spans="7:7" x14ac:dyDescent="0.3">
      <c r="G1172" s="6"/>
    </row>
    <row r="1173" spans="7:7" x14ac:dyDescent="0.3">
      <c r="G1173" s="6"/>
    </row>
    <row r="1174" spans="7:7" x14ac:dyDescent="0.3">
      <c r="G1174" s="6"/>
    </row>
    <row r="1175" spans="7:7" x14ac:dyDescent="0.3">
      <c r="G1175" s="6"/>
    </row>
    <row r="1176" spans="7:7" x14ac:dyDescent="0.3">
      <c r="G1176" s="6"/>
    </row>
    <row r="1177" spans="7:7" x14ac:dyDescent="0.3">
      <c r="G1177" s="6"/>
    </row>
    <row r="1178" spans="7:7" x14ac:dyDescent="0.3">
      <c r="G1178" s="6"/>
    </row>
    <row r="1179" spans="7:7" x14ac:dyDescent="0.3">
      <c r="G1179" s="6"/>
    </row>
    <row r="1180" spans="7:7" x14ac:dyDescent="0.3">
      <c r="G1180" s="6"/>
    </row>
    <row r="1181" spans="7:7" x14ac:dyDescent="0.3">
      <c r="G1181" s="6"/>
    </row>
    <row r="1182" spans="7:7" x14ac:dyDescent="0.3">
      <c r="G1182" s="6"/>
    </row>
    <row r="1183" spans="7:7" x14ac:dyDescent="0.3">
      <c r="G1183" s="6"/>
    </row>
    <row r="1184" spans="7:7" x14ac:dyDescent="0.3">
      <c r="G1184" s="6"/>
    </row>
    <row r="1185" spans="7:7" x14ac:dyDescent="0.3">
      <c r="G1185" s="6"/>
    </row>
    <row r="1186" spans="7:7" x14ac:dyDescent="0.3">
      <c r="G1186" s="6"/>
    </row>
    <row r="1187" spans="7:7" x14ac:dyDescent="0.3">
      <c r="G1187" s="6"/>
    </row>
    <row r="1188" spans="7:7" x14ac:dyDescent="0.3">
      <c r="G1188" s="6"/>
    </row>
    <row r="1189" spans="7:7" x14ac:dyDescent="0.3">
      <c r="G1189" s="6"/>
    </row>
    <row r="1190" spans="7:7" x14ac:dyDescent="0.3">
      <c r="G1190" s="6"/>
    </row>
    <row r="1191" spans="7:7" x14ac:dyDescent="0.3">
      <c r="G1191" s="6"/>
    </row>
    <row r="1192" spans="7:7" x14ac:dyDescent="0.3">
      <c r="G1192" s="6"/>
    </row>
    <row r="1193" spans="7:7" x14ac:dyDescent="0.3">
      <c r="G1193" s="6"/>
    </row>
    <row r="1194" spans="7:7" x14ac:dyDescent="0.3">
      <c r="G1194" s="6"/>
    </row>
    <row r="1195" spans="7:7" x14ac:dyDescent="0.3">
      <c r="G1195" s="6"/>
    </row>
    <row r="1196" spans="7:7" x14ac:dyDescent="0.3">
      <c r="G1196" s="6"/>
    </row>
    <row r="1197" spans="7:7" x14ac:dyDescent="0.3">
      <c r="G1197" s="6"/>
    </row>
    <row r="1198" spans="7:7" x14ac:dyDescent="0.3">
      <c r="G1198" s="6"/>
    </row>
    <row r="1199" spans="7:7" x14ac:dyDescent="0.3">
      <c r="G1199" s="6"/>
    </row>
    <row r="1200" spans="7:7" x14ac:dyDescent="0.3">
      <c r="G1200" s="6"/>
    </row>
    <row r="1201" spans="7:7" x14ac:dyDescent="0.3">
      <c r="G1201" s="6"/>
    </row>
    <row r="1202" spans="7:7" x14ac:dyDescent="0.3">
      <c r="G1202" s="6"/>
    </row>
    <row r="1203" spans="7:7" x14ac:dyDescent="0.3">
      <c r="G1203" s="6"/>
    </row>
    <row r="1204" spans="7:7" x14ac:dyDescent="0.3">
      <c r="G1204" s="6"/>
    </row>
    <row r="1205" spans="7:7" x14ac:dyDescent="0.3">
      <c r="G1205" s="6"/>
    </row>
    <row r="1206" spans="7:7" x14ac:dyDescent="0.3">
      <c r="G1206" s="6"/>
    </row>
    <row r="1207" spans="7:7" x14ac:dyDescent="0.3">
      <c r="G1207" s="6"/>
    </row>
    <row r="1208" spans="7:7" x14ac:dyDescent="0.3">
      <c r="G1208" s="6"/>
    </row>
    <row r="1209" spans="7:7" x14ac:dyDescent="0.3">
      <c r="G1209" s="6"/>
    </row>
    <row r="1210" spans="7:7" x14ac:dyDescent="0.3">
      <c r="G1210" s="6"/>
    </row>
    <row r="1211" spans="7:7" x14ac:dyDescent="0.3">
      <c r="G1211" s="6"/>
    </row>
    <row r="1212" spans="7:7" x14ac:dyDescent="0.3">
      <c r="G1212" s="6"/>
    </row>
    <row r="1213" spans="7:7" x14ac:dyDescent="0.3">
      <c r="G1213" s="6"/>
    </row>
    <row r="1214" spans="7:7" x14ac:dyDescent="0.3">
      <c r="G1214" s="6"/>
    </row>
    <row r="1215" spans="7:7" x14ac:dyDescent="0.3">
      <c r="G1215" s="6"/>
    </row>
    <row r="1216" spans="7:7" x14ac:dyDescent="0.3">
      <c r="G1216" s="6"/>
    </row>
    <row r="1217" spans="7:7" x14ac:dyDescent="0.3">
      <c r="G1217" s="6"/>
    </row>
    <row r="1218" spans="7:7" x14ac:dyDescent="0.3">
      <c r="G1218" s="6"/>
    </row>
    <row r="1219" spans="7:7" x14ac:dyDescent="0.3">
      <c r="G1219" s="6"/>
    </row>
    <row r="1220" spans="7:7" x14ac:dyDescent="0.3">
      <c r="G1220" s="6"/>
    </row>
    <row r="1221" spans="7:7" x14ac:dyDescent="0.3">
      <c r="G1221" s="6"/>
    </row>
    <row r="1222" spans="7:7" x14ac:dyDescent="0.3">
      <c r="G1222" s="6"/>
    </row>
    <row r="1223" spans="7:7" x14ac:dyDescent="0.3">
      <c r="G1223" s="6"/>
    </row>
    <row r="1224" spans="7:7" x14ac:dyDescent="0.3">
      <c r="G1224" s="6"/>
    </row>
    <row r="1225" spans="7:7" x14ac:dyDescent="0.3">
      <c r="G1225" s="6"/>
    </row>
    <row r="1226" spans="7:7" x14ac:dyDescent="0.3">
      <c r="G1226" s="6"/>
    </row>
    <row r="1227" spans="7:7" x14ac:dyDescent="0.3">
      <c r="G1227" s="6"/>
    </row>
    <row r="1228" spans="7:7" x14ac:dyDescent="0.3">
      <c r="G1228" s="6"/>
    </row>
    <row r="1229" spans="7:7" x14ac:dyDescent="0.3">
      <c r="G1229" s="6"/>
    </row>
    <row r="1230" spans="7:7" x14ac:dyDescent="0.3">
      <c r="G1230" s="6"/>
    </row>
    <row r="1231" spans="7:7" x14ac:dyDescent="0.3">
      <c r="G1231" s="6"/>
    </row>
    <row r="1232" spans="7:7" x14ac:dyDescent="0.3">
      <c r="G1232" s="6"/>
    </row>
    <row r="1233" spans="7:7" x14ac:dyDescent="0.3">
      <c r="G1233" s="6"/>
    </row>
    <row r="1234" spans="7:7" x14ac:dyDescent="0.3">
      <c r="G1234" s="6"/>
    </row>
    <row r="1235" spans="7:7" x14ac:dyDescent="0.3">
      <c r="G1235" s="6"/>
    </row>
    <row r="1236" spans="7:7" x14ac:dyDescent="0.3">
      <c r="G1236" s="6"/>
    </row>
    <row r="1237" spans="7:7" x14ac:dyDescent="0.3">
      <c r="G1237" s="6"/>
    </row>
    <row r="1238" spans="7:7" x14ac:dyDescent="0.3">
      <c r="G1238" s="6"/>
    </row>
    <row r="1239" spans="7:7" x14ac:dyDescent="0.3">
      <c r="G1239" s="6"/>
    </row>
    <row r="1240" spans="7:7" x14ac:dyDescent="0.3">
      <c r="G1240" s="6"/>
    </row>
    <row r="1241" spans="7:7" x14ac:dyDescent="0.3">
      <c r="G1241" s="6"/>
    </row>
    <row r="1242" spans="7:7" x14ac:dyDescent="0.3">
      <c r="G1242" s="6"/>
    </row>
    <row r="1243" spans="7:7" x14ac:dyDescent="0.3">
      <c r="G1243" s="6"/>
    </row>
    <row r="1244" spans="7:7" x14ac:dyDescent="0.3">
      <c r="G1244" s="6"/>
    </row>
    <row r="1245" spans="7:7" x14ac:dyDescent="0.3">
      <c r="G1245" s="6"/>
    </row>
    <row r="1246" spans="7:7" x14ac:dyDescent="0.3">
      <c r="G1246" s="6"/>
    </row>
    <row r="1247" spans="7:7" x14ac:dyDescent="0.3">
      <c r="G1247" s="6"/>
    </row>
    <row r="1248" spans="7:7" x14ac:dyDescent="0.3">
      <c r="G1248" s="6"/>
    </row>
    <row r="1249" spans="7:7" x14ac:dyDescent="0.3">
      <c r="G1249" s="6"/>
    </row>
    <row r="1250" spans="7:7" x14ac:dyDescent="0.3">
      <c r="G1250" s="6"/>
    </row>
    <row r="1251" spans="7:7" x14ac:dyDescent="0.3">
      <c r="G1251" s="6"/>
    </row>
    <row r="1252" spans="7:7" x14ac:dyDescent="0.3">
      <c r="G1252" s="6"/>
    </row>
    <row r="1253" spans="7:7" x14ac:dyDescent="0.3">
      <c r="G1253" s="6"/>
    </row>
    <row r="1254" spans="7:7" x14ac:dyDescent="0.3">
      <c r="G1254" s="6"/>
    </row>
    <row r="1255" spans="7:7" x14ac:dyDescent="0.3">
      <c r="G1255" s="6"/>
    </row>
    <row r="1256" spans="7:7" x14ac:dyDescent="0.3">
      <c r="G1256" s="6"/>
    </row>
    <row r="1257" spans="7:7" x14ac:dyDescent="0.3">
      <c r="G1257" s="6"/>
    </row>
    <row r="1258" spans="7:7" x14ac:dyDescent="0.3">
      <c r="G1258" s="6"/>
    </row>
    <row r="1259" spans="7:7" x14ac:dyDescent="0.3">
      <c r="G1259" s="6"/>
    </row>
    <row r="1260" spans="7:7" x14ac:dyDescent="0.3">
      <c r="G1260" s="6"/>
    </row>
    <row r="1261" spans="7:7" x14ac:dyDescent="0.3">
      <c r="G1261" s="6"/>
    </row>
    <row r="1262" spans="7:7" x14ac:dyDescent="0.3">
      <c r="G1262" s="6"/>
    </row>
    <row r="1263" spans="7:7" x14ac:dyDescent="0.3">
      <c r="G1263" s="6"/>
    </row>
    <row r="1264" spans="7:7" x14ac:dyDescent="0.3">
      <c r="G1264" s="6"/>
    </row>
    <row r="1265" spans="7:7" x14ac:dyDescent="0.3">
      <c r="G1265" s="6"/>
    </row>
    <row r="1266" spans="7:7" x14ac:dyDescent="0.3">
      <c r="G1266" s="6"/>
    </row>
    <row r="1267" spans="7:7" x14ac:dyDescent="0.3">
      <c r="G1267" s="6"/>
    </row>
    <row r="1268" spans="7:7" x14ac:dyDescent="0.3">
      <c r="G1268" s="6"/>
    </row>
    <row r="1269" spans="7:7" x14ac:dyDescent="0.3">
      <c r="G1269" s="6"/>
    </row>
    <row r="1270" spans="7:7" x14ac:dyDescent="0.3">
      <c r="G1270" s="6"/>
    </row>
    <row r="1271" spans="7:7" x14ac:dyDescent="0.3">
      <c r="G1271" s="6"/>
    </row>
    <row r="1272" spans="7:7" x14ac:dyDescent="0.3">
      <c r="G1272" s="6"/>
    </row>
    <row r="1273" spans="7:7" x14ac:dyDescent="0.3">
      <c r="G1273" s="6"/>
    </row>
    <row r="1274" spans="7:7" x14ac:dyDescent="0.3">
      <c r="G1274" s="6"/>
    </row>
    <row r="1275" spans="7:7" x14ac:dyDescent="0.3">
      <c r="G1275" s="6"/>
    </row>
    <row r="1276" spans="7:7" x14ac:dyDescent="0.3">
      <c r="G1276" s="6"/>
    </row>
    <row r="1277" spans="7:7" x14ac:dyDescent="0.3">
      <c r="G1277" s="6"/>
    </row>
    <row r="1278" spans="7:7" x14ac:dyDescent="0.3">
      <c r="G1278" s="6"/>
    </row>
    <row r="1279" spans="7:7" x14ac:dyDescent="0.3">
      <c r="G1279" s="6"/>
    </row>
    <row r="1280" spans="7:7" x14ac:dyDescent="0.3">
      <c r="G1280" s="6"/>
    </row>
    <row r="1281" spans="7:7" x14ac:dyDescent="0.3">
      <c r="G1281" s="6"/>
    </row>
    <row r="1282" spans="7:7" x14ac:dyDescent="0.3">
      <c r="G1282" s="6"/>
    </row>
    <row r="1283" spans="7:7" x14ac:dyDescent="0.3">
      <c r="G1283" s="6"/>
    </row>
    <row r="1284" spans="7:7" x14ac:dyDescent="0.3">
      <c r="G1284" s="6"/>
    </row>
    <row r="1285" spans="7:7" x14ac:dyDescent="0.3">
      <c r="G1285" s="6"/>
    </row>
    <row r="1286" spans="7:7" x14ac:dyDescent="0.3">
      <c r="G1286" s="6"/>
    </row>
    <row r="1287" spans="7:7" x14ac:dyDescent="0.3">
      <c r="G1287" s="6"/>
    </row>
    <row r="1288" spans="7:7" x14ac:dyDescent="0.3">
      <c r="G1288" s="6"/>
    </row>
    <row r="1289" spans="7:7" x14ac:dyDescent="0.3">
      <c r="G1289" s="6"/>
    </row>
    <row r="1290" spans="7:7" x14ac:dyDescent="0.3">
      <c r="G1290" s="6"/>
    </row>
    <row r="1291" spans="7:7" x14ac:dyDescent="0.3">
      <c r="G1291" s="6"/>
    </row>
    <row r="1292" spans="7:7" x14ac:dyDescent="0.3">
      <c r="G1292" s="6"/>
    </row>
    <row r="1293" spans="7:7" x14ac:dyDescent="0.3">
      <c r="G1293" s="6"/>
    </row>
    <row r="1294" spans="7:7" x14ac:dyDescent="0.3">
      <c r="G1294" s="6"/>
    </row>
    <row r="1295" spans="7:7" x14ac:dyDescent="0.3">
      <c r="G1295" s="6"/>
    </row>
    <row r="1296" spans="7:7" x14ac:dyDescent="0.3">
      <c r="G1296" s="6"/>
    </row>
    <row r="1297" spans="7:7" x14ac:dyDescent="0.3">
      <c r="G1297" s="6"/>
    </row>
    <row r="1298" spans="7:7" x14ac:dyDescent="0.3">
      <c r="G1298" s="6"/>
    </row>
    <row r="1299" spans="7:7" x14ac:dyDescent="0.3">
      <c r="G1299" s="6"/>
    </row>
    <row r="1300" spans="7:7" x14ac:dyDescent="0.3">
      <c r="G1300" s="6"/>
    </row>
    <row r="1301" spans="7:7" x14ac:dyDescent="0.3">
      <c r="G1301" s="6"/>
    </row>
    <row r="1302" spans="7:7" x14ac:dyDescent="0.3">
      <c r="G1302" s="6"/>
    </row>
    <row r="1303" spans="7:7" x14ac:dyDescent="0.3">
      <c r="G1303" s="6"/>
    </row>
    <row r="1304" spans="7:7" x14ac:dyDescent="0.3">
      <c r="G1304" s="6"/>
    </row>
    <row r="1305" spans="7:7" x14ac:dyDescent="0.3">
      <c r="G1305" s="6"/>
    </row>
    <row r="1306" spans="7:7" x14ac:dyDescent="0.3">
      <c r="G1306" s="6"/>
    </row>
    <row r="1307" spans="7:7" x14ac:dyDescent="0.3">
      <c r="G1307" s="6"/>
    </row>
    <row r="1308" spans="7:7" x14ac:dyDescent="0.3">
      <c r="G1308" s="6"/>
    </row>
    <row r="1309" spans="7:7" x14ac:dyDescent="0.3">
      <c r="G1309" s="6"/>
    </row>
    <row r="1310" spans="7:7" x14ac:dyDescent="0.3">
      <c r="G1310" s="6"/>
    </row>
    <row r="1311" spans="7:7" x14ac:dyDescent="0.3">
      <c r="G1311" s="6"/>
    </row>
    <row r="1312" spans="7:7" x14ac:dyDescent="0.3">
      <c r="G1312" s="6"/>
    </row>
    <row r="1313" spans="7:7" x14ac:dyDescent="0.3">
      <c r="G1313" s="6"/>
    </row>
    <row r="1314" spans="7:7" x14ac:dyDescent="0.3">
      <c r="G1314" s="6"/>
    </row>
    <row r="1315" spans="7:7" x14ac:dyDescent="0.3">
      <c r="G1315" s="6"/>
    </row>
    <row r="1316" spans="7:7" x14ac:dyDescent="0.3">
      <c r="G1316" s="6"/>
    </row>
    <row r="1317" spans="7:7" x14ac:dyDescent="0.3">
      <c r="G1317" s="6"/>
    </row>
    <row r="1318" spans="7:7" x14ac:dyDescent="0.3">
      <c r="G1318" s="6"/>
    </row>
    <row r="1319" spans="7:7" x14ac:dyDescent="0.3">
      <c r="G1319" s="6"/>
    </row>
    <row r="1320" spans="7:7" x14ac:dyDescent="0.3">
      <c r="G1320" s="6"/>
    </row>
    <row r="1321" spans="7:7" x14ac:dyDescent="0.3">
      <c r="G1321" s="6"/>
    </row>
    <row r="1322" spans="7:7" x14ac:dyDescent="0.3">
      <c r="G1322" s="6"/>
    </row>
    <row r="1323" spans="7:7" x14ac:dyDescent="0.3">
      <c r="G1323" s="6"/>
    </row>
    <row r="1324" spans="7:7" x14ac:dyDescent="0.3">
      <c r="G1324" s="6"/>
    </row>
    <row r="1325" spans="7:7" x14ac:dyDescent="0.3">
      <c r="G1325" s="6"/>
    </row>
    <row r="1326" spans="7:7" x14ac:dyDescent="0.3">
      <c r="G1326" s="6"/>
    </row>
    <row r="1327" spans="7:7" x14ac:dyDescent="0.3">
      <c r="G1327" s="6"/>
    </row>
    <row r="1328" spans="7:7" x14ac:dyDescent="0.3">
      <c r="G1328" s="6"/>
    </row>
    <row r="1329" spans="7:7" x14ac:dyDescent="0.3">
      <c r="G1329" s="6"/>
    </row>
    <row r="1330" spans="7:7" x14ac:dyDescent="0.3">
      <c r="G1330" s="6"/>
    </row>
    <row r="1331" spans="7:7" x14ac:dyDescent="0.3">
      <c r="G1331" s="6"/>
    </row>
    <row r="1332" spans="7:7" x14ac:dyDescent="0.3">
      <c r="G1332" s="6"/>
    </row>
    <row r="1333" spans="7:7" x14ac:dyDescent="0.3">
      <c r="G1333" s="6"/>
    </row>
    <row r="1334" spans="7:7" x14ac:dyDescent="0.3">
      <c r="G1334" s="6"/>
    </row>
    <row r="1335" spans="7:7" x14ac:dyDescent="0.3">
      <c r="G1335" s="6"/>
    </row>
    <row r="1336" spans="7:7" x14ac:dyDescent="0.3">
      <c r="G1336" s="6"/>
    </row>
    <row r="1337" spans="7:7" x14ac:dyDescent="0.3">
      <c r="G1337" s="6"/>
    </row>
    <row r="1338" spans="7:7" x14ac:dyDescent="0.3">
      <c r="G1338" s="6"/>
    </row>
    <row r="1339" spans="7:7" x14ac:dyDescent="0.3">
      <c r="G1339" s="6"/>
    </row>
    <row r="1340" spans="7:7" x14ac:dyDescent="0.3">
      <c r="G1340" s="6"/>
    </row>
    <row r="1341" spans="7:7" x14ac:dyDescent="0.3">
      <c r="G1341" s="6"/>
    </row>
    <row r="1342" spans="7:7" x14ac:dyDescent="0.3">
      <c r="G1342" s="6"/>
    </row>
    <row r="1343" spans="7:7" x14ac:dyDescent="0.3">
      <c r="G1343" s="6"/>
    </row>
    <row r="1344" spans="7:7" x14ac:dyDescent="0.3">
      <c r="G1344" s="6"/>
    </row>
    <row r="1345" spans="7:7" x14ac:dyDescent="0.3">
      <c r="G1345" s="6"/>
    </row>
    <row r="1346" spans="7:7" x14ac:dyDescent="0.3">
      <c r="G1346" s="6"/>
    </row>
    <row r="1347" spans="7:7" x14ac:dyDescent="0.3">
      <c r="G1347" s="6"/>
    </row>
    <row r="1348" spans="7:7" x14ac:dyDescent="0.3">
      <c r="G1348" s="6"/>
    </row>
    <row r="1349" spans="7:7" x14ac:dyDescent="0.3">
      <c r="G1349" s="6"/>
    </row>
    <row r="1350" spans="7:7" x14ac:dyDescent="0.3">
      <c r="G1350" s="6"/>
    </row>
    <row r="1351" spans="7:7" x14ac:dyDescent="0.3">
      <c r="G1351" s="6"/>
    </row>
    <row r="1352" spans="7:7" x14ac:dyDescent="0.3">
      <c r="G1352" s="6"/>
    </row>
    <row r="1353" spans="7:7" x14ac:dyDescent="0.3">
      <c r="G1353" s="6"/>
    </row>
    <row r="1354" spans="7:7" x14ac:dyDescent="0.3">
      <c r="G1354" s="6"/>
    </row>
    <row r="1355" spans="7:7" x14ac:dyDescent="0.3">
      <c r="G1355" s="6"/>
    </row>
    <row r="1356" spans="7:7" x14ac:dyDescent="0.3">
      <c r="G1356" s="6"/>
    </row>
    <row r="1357" spans="7:7" x14ac:dyDescent="0.3">
      <c r="G1357" s="6"/>
    </row>
    <row r="1358" spans="7:7" x14ac:dyDescent="0.3">
      <c r="G1358" s="6"/>
    </row>
    <row r="1359" spans="7:7" x14ac:dyDescent="0.3">
      <c r="G1359" s="6"/>
    </row>
    <row r="1360" spans="7:7" x14ac:dyDescent="0.3">
      <c r="G1360" s="6"/>
    </row>
    <row r="1361" spans="7:7" x14ac:dyDescent="0.3">
      <c r="G1361" s="6"/>
    </row>
    <row r="1362" spans="7:7" x14ac:dyDescent="0.3">
      <c r="G1362" s="6"/>
    </row>
    <row r="1363" spans="7:7" x14ac:dyDescent="0.3">
      <c r="G1363" s="6"/>
    </row>
    <row r="1364" spans="7:7" x14ac:dyDescent="0.3">
      <c r="G1364" s="6"/>
    </row>
    <row r="1365" spans="7:7" x14ac:dyDescent="0.3">
      <c r="G1365" s="6"/>
    </row>
    <row r="1366" spans="7:7" x14ac:dyDescent="0.3">
      <c r="G1366" s="6"/>
    </row>
    <row r="1367" spans="7:7" x14ac:dyDescent="0.3">
      <c r="G1367" s="6"/>
    </row>
    <row r="1368" spans="7:7" x14ac:dyDescent="0.3">
      <c r="G1368" s="6"/>
    </row>
    <row r="1369" spans="7:7" x14ac:dyDescent="0.3">
      <c r="G1369" s="6"/>
    </row>
    <row r="1370" spans="7:7" x14ac:dyDescent="0.3">
      <c r="G1370" s="6"/>
    </row>
    <row r="1371" spans="7:7" x14ac:dyDescent="0.3">
      <c r="G1371" s="6"/>
    </row>
    <row r="1372" spans="7:7" x14ac:dyDescent="0.3">
      <c r="G1372" s="6"/>
    </row>
    <row r="1373" spans="7:7" x14ac:dyDescent="0.3">
      <c r="G1373" s="6"/>
    </row>
    <row r="1374" spans="7:7" x14ac:dyDescent="0.3">
      <c r="G1374" s="6"/>
    </row>
    <row r="1375" spans="7:7" x14ac:dyDescent="0.3">
      <c r="G1375" s="6"/>
    </row>
    <row r="1376" spans="7:7" x14ac:dyDescent="0.3">
      <c r="G1376" s="6"/>
    </row>
    <row r="1377" spans="7:7" x14ac:dyDescent="0.3">
      <c r="G1377" s="6"/>
    </row>
    <row r="1378" spans="7:7" x14ac:dyDescent="0.3">
      <c r="G1378" s="6"/>
    </row>
    <row r="1379" spans="7:7" x14ac:dyDescent="0.3">
      <c r="G1379" s="6"/>
    </row>
    <row r="1380" spans="7:7" x14ac:dyDescent="0.3">
      <c r="G1380" s="6"/>
    </row>
    <row r="1381" spans="7:7" x14ac:dyDescent="0.3">
      <c r="G1381" s="6"/>
    </row>
    <row r="1382" spans="7:7" x14ac:dyDescent="0.3">
      <c r="G1382" s="6"/>
    </row>
    <row r="1383" spans="7:7" x14ac:dyDescent="0.3">
      <c r="G1383" s="6"/>
    </row>
    <row r="1384" spans="7:7" x14ac:dyDescent="0.3">
      <c r="G1384" s="6"/>
    </row>
    <row r="1385" spans="7:7" x14ac:dyDescent="0.3">
      <c r="G1385" s="6"/>
    </row>
    <row r="1386" spans="7:7" x14ac:dyDescent="0.3">
      <c r="G1386" s="6"/>
    </row>
    <row r="1387" spans="7:7" x14ac:dyDescent="0.3">
      <c r="G1387" s="6"/>
    </row>
    <row r="1388" spans="7:7" x14ac:dyDescent="0.3">
      <c r="G1388" s="6"/>
    </row>
    <row r="1389" spans="7:7" x14ac:dyDescent="0.3">
      <c r="G1389" s="6"/>
    </row>
    <row r="1390" spans="7:7" x14ac:dyDescent="0.3">
      <c r="G1390" s="6"/>
    </row>
    <row r="1391" spans="7:7" x14ac:dyDescent="0.3">
      <c r="G1391" s="6"/>
    </row>
    <row r="1392" spans="7:7" x14ac:dyDescent="0.3">
      <c r="G1392" s="6"/>
    </row>
    <row r="1393" spans="7:7" x14ac:dyDescent="0.3">
      <c r="G1393" s="6"/>
    </row>
    <row r="1394" spans="7:7" x14ac:dyDescent="0.3">
      <c r="G1394" s="6"/>
    </row>
    <row r="1395" spans="7:7" x14ac:dyDescent="0.3">
      <c r="G1395" s="6"/>
    </row>
    <row r="1396" spans="7:7" x14ac:dyDescent="0.3">
      <c r="G1396" s="6"/>
    </row>
    <row r="1397" spans="7:7" x14ac:dyDescent="0.3">
      <c r="G1397" s="6"/>
    </row>
    <row r="1398" spans="7:7" x14ac:dyDescent="0.3">
      <c r="G1398" s="6"/>
    </row>
    <row r="1399" spans="7:7" x14ac:dyDescent="0.3">
      <c r="G1399" s="6"/>
    </row>
    <row r="1400" spans="7:7" x14ac:dyDescent="0.3">
      <c r="G1400" s="6"/>
    </row>
    <row r="1401" spans="7:7" x14ac:dyDescent="0.3">
      <c r="G1401" s="6"/>
    </row>
    <row r="1402" spans="7:7" x14ac:dyDescent="0.3">
      <c r="G1402" s="6"/>
    </row>
    <row r="1403" spans="7:7" x14ac:dyDescent="0.3">
      <c r="G1403" s="6"/>
    </row>
    <row r="1404" spans="7:7" x14ac:dyDescent="0.3">
      <c r="G1404" s="6"/>
    </row>
    <row r="1405" spans="7:7" x14ac:dyDescent="0.3">
      <c r="G1405" s="6"/>
    </row>
    <row r="1406" spans="7:7" x14ac:dyDescent="0.3">
      <c r="G1406" s="6"/>
    </row>
    <row r="1407" spans="7:7" x14ac:dyDescent="0.3">
      <c r="G1407" s="6"/>
    </row>
    <row r="1408" spans="7:7" x14ac:dyDescent="0.3">
      <c r="G1408" s="6"/>
    </row>
    <row r="1409" spans="7:7" x14ac:dyDescent="0.3">
      <c r="G1409" s="6"/>
    </row>
    <row r="1410" spans="7:7" x14ac:dyDescent="0.3">
      <c r="G1410" s="6"/>
    </row>
    <row r="1411" spans="7:7" x14ac:dyDescent="0.3">
      <c r="G1411" s="6"/>
    </row>
    <row r="1412" spans="7:7" x14ac:dyDescent="0.3">
      <c r="G1412" s="6"/>
    </row>
    <row r="1413" spans="7:7" x14ac:dyDescent="0.3">
      <c r="G1413" s="6"/>
    </row>
    <row r="1414" spans="7:7" x14ac:dyDescent="0.3">
      <c r="G1414" s="6"/>
    </row>
    <row r="1415" spans="7:7" x14ac:dyDescent="0.3">
      <c r="G1415" s="6"/>
    </row>
    <row r="1416" spans="7:7" x14ac:dyDescent="0.3">
      <c r="G1416" s="6"/>
    </row>
    <row r="1417" spans="7:7" x14ac:dyDescent="0.3">
      <c r="G1417" s="6"/>
    </row>
    <row r="1418" spans="7:7" x14ac:dyDescent="0.3">
      <c r="G1418" s="6"/>
    </row>
    <row r="1419" spans="7:7" x14ac:dyDescent="0.3">
      <c r="G1419" s="6"/>
    </row>
    <row r="1420" spans="7:7" x14ac:dyDescent="0.3">
      <c r="G1420" s="6"/>
    </row>
    <row r="1421" spans="7:7" x14ac:dyDescent="0.3">
      <c r="G1421" s="6"/>
    </row>
    <row r="1422" spans="7:7" x14ac:dyDescent="0.3">
      <c r="G1422" s="6"/>
    </row>
    <row r="1423" spans="7:7" x14ac:dyDescent="0.3">
      <c r="G1423" s="6"/>
    </row>
    <row r="1424" spans="7:7" x14ac:dyDescent="0.3">
      <c r="G1424" s="6"/>
    </row>
    <row r="1425" spans="7:7" x14ac:dyDescent="0.3">
      <c r="G1425" s="6"/>
    </row>
    <row r="1426" spans="7:7" x14ac:dyDescent="0.3">
      <c r="G1426" s="6"/>
    </row>
    <row r="1427" spans="7:7" x14ac:dyDescent="0.3">
      <c r="G1427" s="6"/>
    </row>
    <row r="1428" spans="7:7" x14ac:dyDescent="0.3">
      <c r="G1428" s="6"/>
    </row>
    <row r="1429" spans="7:7" x14ac:dyDescent="0.3">
      <c r="G1429" s="6"/>
    </row>
    <row r="1430" spans="7:7" x14ac:dyDescent="0.3">
      <c r="G1430" s="6"/>
    </row>
    <row r="1431" spans="7:7" x14ac:dyDescent="0.3">
      <c r="G1431" s="6"/>
    </row>
    <row r="1432" spans="7:7" x14ac:dyDescent="0.3">
      <c r="G1432" s="6"/>
    </row>
    <row r="1433" spans="7:7" x14ac:dyDescent="0.3">
      <c r="G1433" s="6"/>
    </row>
    <row r="1434" spans="7:7" x14ac:dyDescent="0.3">
      <c r="G1434" s="6"/>
    </row>
    <row r="1435" spans="7:7" x14ac:dyDescent="0.3">
      <c r="G1435" s="6"/>
    </row>
    <row r="1436" spans="7:7" x14ac:dyDescent="0.3">
      <c r="G1436" s="6"/>
    </row>
    <row r="1437" spans="7:7" x14ac:dyDescent="0.3">
      <c r="G1437" s="6"/>
    </row>
    <row r="1438" spans="7:7" x14ac:dyDescent="0.3">
      <c r="G1438" s="6"/>
    </row>
    <row r="1439" spans="7:7" x14ac:dyDescent="0.3">
      <c r="G1439" s="6"/>
    </row>
    <row r="1440" spans="7:7" x14ac:dyDescent="0.3">
      <c r="G1440" s="6"/>
    </row>
    <row r="1441" spans="7:7" x14ac:dyDescent="0.3">
      <c r="G1441" s="6"/>
    </row>
    <row r="1442" spans="7:7" x14ac:dyDescent="0.3">
      <c r="G1442" s="6"/>
    </row>
    <row r="1443" spans="7:7" x14ac:dyDescent="0.3">
      <c r="G1443" s="6"/>
    </row>
    <row r="1444" spans="7:7" x14ac:dyDescent="0.3">
      <c r="G1444" s="6"/>
    </row>
    <row r="1445" spans="7:7" x14ac:dyDescent="0.3">
      <c r="G1445" s="6"/>
    </row>
    <row r="1446" spans="7:7" x14ac:dyDescent="0.3">
      <c r="G1446" s="6"/>
    </row>
    <row r="1447" spans="7:7" x14ac:dyDescent="0.3">
      <c r="G1447" s="6"/>
    </row>
    <row r="1448" spans="7:7" x14ac:dyDescent="0.3">
      <c r="G1448" s="6"/>
    </row>
    <row r="1449" spans="7:7" x14ac:dyDescent="0.3">
      <c r="G1449" s="6"/>
    </row>
    <row r="1450" spans="7:7" x14ac:dyDescent="0.3">
      <c r="G1450" s="6"/>
    </row>
    <row r="1451" spans="7:7" x14ac:dyDescent="0.3">
      <c r="G1451" s="6"/>
    </row>
    <row r="1452" spans="7:7" x14ac:dyDescent="0.3">
      <c r="G1452" s="6"/>
    </row>
    <row r="1453" spans="7:7" x14ac:dyDescent="0.3">
      <c r="G1453" s="6"/>
    </row>
    <row r="1454" spans="7:7" x14ac:dyDescent="0.3">
      <c r="G1454" s="6"/>
    </row>
    <row r="1455" spans="7:7" x14ac:dyDescent="0.3">
      <c r="G1455" s="6"/>
    </row>
    <row r="1456" spans="7:7" x14ac:dyDescent="0.3">
      <c r="G1456" s="6"/>
    </row>
    <row r="1457" spans="7:7" x14ac:dyDescent="0.3">
      <c r="G1457" s="6"/>
    </row>
    <row r="1458" spans="7:7" x14ac:dyDescent="0.3">
      <c r="G1458" s="6"/>
    </row>
    <row r="1459" spans="7:7" x14ac:dyDescent="0.3">
      <c r="G1459" s="6"/>
    </row>
    <row r="1460" spans="7:7" x14ac:dyDescent="0.3">
      <c r="G1460" s="6"/>
    </row>
    <row r="1461" spans="7:7" x14ac:dyDescent="0.3">
      <c r="G1461" s="6"/>
    </row>
    <row r="1462" spans="7:7" x14ac:dyDescent="0.3">
      <c r="G1462" s="6"/>
    </row>
    <row r="1463" spans="7:7" x14ac:dyDescent="0.3">
      <c r="G1463" s="6"/>
    </row>
    <row r="1464" spans="7:7" x14ac:dyDescent="0.3">
      <c r="G1464" s="6"/>
    </row>
    <row r="1465" spans="7:7" x14ac:dyDescent="0.3">
      <c r="G1465" s="6"/>
    </row>
    <row r="1466" spans="7:7" x14ac:dyDescent="0.3">
      <c r="G1466" s="6"/>
    </row>
    <row r="1467" spans="7:7" x14ac:dyDescent="0.3">
      <c r="G1467" s="6"/>
    </row>
    <row r="1468" spans="7:7" x14ac:dyDescent="0.3">
      <c r="G1468" s="6"/>
    </row>
    <row r="1469" spans="7:7" x14ac:dyDescent="0.3">
      <c r="G1469" s="6"/>
    </row>
    <row r="1470" spans="7:7" x14ac:dyDescent="0.3">
      <c r="G1470" s="6"/>
    </row>
    <row r="1471" spans="7:7" x14ac:dyDescent="0.3">
      <c r="G1471" s="6"/>
    </row>
    <row r="1472" spans="7:7" x14ac:dyDescent="0.3">
      <c r="G1472" s="6"/>
    </row>
    <row r="1473" spans="7:7" x14ac:dyDescent="0.3">
      <c r="G1473" s="6"/>
    </row>
    <row r="1474" spans="7:7" x14ac:dyDescent="0.3">
      <c r="G1474" s="6"/>
    </row>
    <row r="1475" spans="7:7" x14ac:dyDescent="0.3">
      <c r="G1475" s="6"/>
    </row>
    <row r="1476" spans="7:7" x14ac:dyDescent="0.3">
      <c r="G1476" s="6"/>
    </row>
    <row r="1477" spans="7:7" x14ac:dyDescent="0.3">
      <c r="G1477" s="6"/>
    </row>
    <row r="1478" spans="7:7" x14ac:dyDescent="0.3">
      <c r="G1478" s="6"/>
    </row>
    <row r="1479" spans="7:7" x14ac:dyDescent="0.3">
      <c r="G1479" s="6"/>
    </row>
    <row r="1480" spans="7:7" x14ac:dyDescent="0.3">
      <c r="G1480" s="6"/>
    </row>
    <row r="1481" spans="7:7" x14ac:dyDescent="0.3">
      <c r="G1481" s="6"/>
    </row>
    <row r="1482" spans="7:7" x14ac:dyDescent="0.3">
      <c r="G1482" s="6"/>
    </row>
    <row r="1483" spans="7:7" x14ac:dyDescent="0.3">
      <c r="G1483" s="6"/>
    </row>
    <row r="1484" spans="7:7" x14ac:dyDescent="0.3">
      <c r="G1484" s="6"/>
    </row>
    <row r="1485" spans="7:7" x14ac:dyDescent="0.3">
      <c r="G1485" s="6"/>
    </row>
    <row r="1486" spans="7:7" x14ac:dyDescent="0.3">
      <c r="G1486" s="6"/>
    </row>
    <row r="1487" spans="7:7" x14ac:dyDescent="0.3">
      <c r="G1487" s="6"/>
    </row>
    <row r="1488" spans="7:7" x14ac:dyDescent="0.3">
      <c r="G1488" s="6"/>
    </row>
    <row r="1489" spans="7:7" x14ac:dyDescent="0.3">
      <c r="G1489" s="6"/>
    </row>
    <row r="1490" spans="7:7" x14ac:dyDescent="0.3">
      <c r="G1490" s="6"/>
    </row>
    <row r="1491" spans="7:7" x14ac:dyDescent="0.3">
      <c r="G1491" s="6"/>
    </row>
    <row r="1492" spans="7:7" x14ac:dyDescent="0.3">
      <c r="G1492" s="6"/>
    </row>
    <row r="1493" spans="7:7" x14ac:dyDescent="0.3">
      <c r="G1493" s="6"/>
    </row>
    <row r="1494" spans="7:7" x14ac:dyDescent="0.3">
      <c r="G1494" s="6"/>
    </row>
    <row r="1495" spans="7:7" x14ac:dyDescent="0.3">
      <c r="G1495" s="6"/>
    </row>
    <row r="1496" spans="7:7" x14ac:dyDescent="0.3">
      <c r="G1496" s="6"/>
    </row>
    <row r="1497" spans="7:7" x14ac:dyDescent="0.3">
      <c r="G1497" s="6"/>
    </row>
    <row r="1498" spans="7:7" x14ac:dyDescent="0.3">
      <c r="G1498" s="6"/>
    </row>
    <row r="1499" spans="7:7" x14ac:dyDescent="0.3">
      <c r="G1499" s="6"/>
    </row>
    <row r="1500" spans="7:7" x14ac:dyDescent="0.3">
      <c r="G1500" s="6"/>
    </row>
    <row r="1501" spans="7:7" x14ac:dyDescent="0.3">
      <c r="G1501" s="6"/>
    </row>
    <row r="1502" spans="7:7" x14ac:dyDescent="0.3">
      <c r="G1502" s="6"/>
    </row>
    <row r="1503" spans="7:7" x14ac:dyDescent="0.3">
      <c r="G1503" s="6"/>
    </row>
    <row r="1504" spans="7:7" x14ac:dyDescent="0.3">
      <c r="G1504" s="6"/>
    </row>
    <row r="1505" spans="7:7" x14ac:dyDescent="0.3">
      <c r="G1505" s="6"/>
    </row>
    <row r="1506" spans="7:7" x14ac:dyDescent="0.3">
      <c r="G1506" s="6"/>
    </row>
    <row r="1507" spans="7:7" x14ac:dyDescent="0.3">
      <c r="G1507" s="6"/>
    </row>
    <row r="1508" spans="7:7" x14ac:dyDescent="0.3">
      <c r="G1508" s="6"/>
    </row>
    <row r="1509" spans="7:7" x14ac:dyDescent="0.3">
      <c r="G1509" s="6"/>
    </row>
    <row r="1510" spans="7:7" x14ac:dyDescent="0.3">
      <c r="G1510" s="6"/>
    </row>
    <row r="1511" spans="7:7" x14ac:dyDescent="0.3">
      <c r="G1511" s="6"/>
    </row>
    <row r="1512" spans="7:7" x14ac:dyDescent="0.3">
      <c r="G1512" s="6"/>
    </row>
    <row r="1513" spans="7:7" x14ac:dyDescent="0.3">
      <c r="G1513" s="6"/>
    </row>
    <row r="1514" spans="7:7" x14ac:dyDescent="0.3">
      <c r="G1514" s="6"/>
    </row>
    <row r="1515" spans="7:7" x14ac:dyDescent="0.3">
      <c r="G1515" s="6"/>
    </row>
    <row r="1516" spans="7:7" x14ac:dyDescent="0.3">
      <c r="G1516" s="6"/>
    </row>
    <row r="1517" spans="7:7" x14ac:dyDescent="0.3">
      <c r="G1517" s="6"/>
    </row>
    <row r="1518" spans="7:7" x14ac:dyDescent="0.3">
      <c r="G1518" s="6"/>
    </row>
    <row r="1519" spans="7:7" x14ac:dyDescent="0.3">
      <c r="G1519" s="6"/>
    </row>
    <row r="1520" spans="7:7" x14ac:dyDescent="0.3">
      <c r="G1520" s="6"/>
    </row>
    <row r="1521" spans="7:7" x14ac:dyDescent="0.3">
      <c r="G1521" s="6"/>
    </row>
    <row r="1522" spans="7:7" x14ac:dyDescent="0.3">
      <c r="G1522" s="6"/>
    </row>
    <row r="1523" spans="7:7" x14ac:dyDescent="0.3">
      <c r="G1523" s="6"/>
    </row>
    <row r="1524" spans="7:7" x14ac:dyDescent="0.3">
      <c r="G1524" s="6"/>
    </row>
    <row r="1525" spans="7:7" x14ac:dyDescent="0.3">
      <c r="G1525" s="6"/>
    </row>
    <row r="1526" spans="7:7" x14ac:dyDescent="0.3">
      <c r="G1526" s="6"/>
    </row>
    <row r="1527" spans="7:7" x14ac:dyDescent="0.3">
      <c r="G1527" s="6"/>
    </row>
    <row r="1528" spans="7:7" x14ac:dyDescent="0.3">
      <c r="G1528" s="6"/>
    </row>
    <row r="1529" spans="7:7" x14ac:dyDescent="0.3">
      <c r="G1529" s="6"/>
    </row>
    <row r="1530" spans="7:7" x14ac:dyDescent="0.3">
      <c r="G1530" s="6"/>
    </row>
    <row r="1531" spans="7:7" x14ac:dyDescent="0.3">
      <c r="G1531" s="6"/>
    </row>
    <row r="1532" spans="7:7" x14ac:dyDescent="0.3">
      <c r="G1532" s="6"/>
    </row>
    <row r="1533" spans="7:7" x14ac:dyDescent="0.3">
      <c r="G1533" s="6"/>
    </row>
    <row r="1534" spans="7:7" x14ac:dyDescent="0.3">
      <c r="G1534" s="6"/>
    </row>
    <row r="1535" spans="7:7" x14ac:dyDescent="0.3">
      <c r="G1535" s="6"/>
    </row>
    <row r="1536" spans="7:7" x14ac:dyDescent="0.3">
      <c r="G1536" s="6"/>
    </row>
    <row r="1537" spans="7:7" x14ac:dyDescent="0.3">
      <c r="G1537" s="6"/>
    </row>
    <row r="1538" spans="7:7" x14ac:dyDescent="0.3">
      <c r="G1538" s="6"/>
    </row>
    <row r="1539" spans="7:7" x14ac:dyDescent="0.3">
      <c r="G1539" s="6"/>
    </row>
    <row r="1540" spans="7:7" x14ac:dyDescent="0.3">
      <c r="G1540" s="6"/>
    </row>
    <row r="1541" spans="7:7" x14ac:dyDescent="0.3">
      <c r="G1541" s="6"/>
    </row>
    <row r="1542" spans="7:7" x14ac:dyDescent="0.3">
      <c r="G1542" s="6"/>
    </row>
    <row r="1543" spans="7:7" x14ac:dyDescent="0.3">
      <c r="G1543" s="6"/>
    </row>
    <row r="1544" spans="7:7" x14ac:dyDescent="0.3">
      <c r="G1544" s="6"/>
    </row>
    <row r="1545" spans="7:7" x14ac:dyDescent="0.3">
      <c r="G1545" s="6"/>
    </row>
    <row r="1546" spans="7:7" x14ac:dyDescent="0.3">
      <c r="G1546" s="6"/>
    </row>
    <row r="1547" spans="7:7" x14ac:dyDescent="0.3">
      <c r="G1547" s="6"/>
    </row>
    <row r="1548" spans="7:7" x14ac:dyDescent="0.3">
      <c r="G1548" s="6"/>
    </row>
    <row r="1549" spans="7:7" x14ac:dyDescent="0.3">
      <c r="G1549" s="6"/>
    </row>
    <row r="1550" spans="7:7" x14ac:dyDescent="0.3">
      <c r="G1550" s="6"/>
    </row>
    <row r="1551" spans="7:7" x14ac:dyDescent="0.3">
      <c r="G1551" s="6"/>
    </row>
    <row r="1552" spans="7:7" x14ac:dyDescent="0.3">
      <c r="G1552" s="6"/>
    </row>
    <row r="1553" spans="7:7" x14ac:dyDescent="0.3">
      <c r="G1553" s="6"/>
    </row>
    <row r="1554" spans="7:7" x14ac:dyDescent="0.3">
      <c r="G1554" s="6"/>
    </row>
    <row r="1555" spans="7:7" x14ac:dyDescent="0.3">
      <c r="G1555" s="6"/>
    </row>
    <row r="1556" spans="7:7" x14ac:dyDescent="0.3">
      <c r="G1556" s="6"/>
    </row>
    <row r="1557" spans="7:7" x14ac:dyDescent="0.3">
      <c r="G1557" s="6"/>
    </row>
    <row r="1558" spans="7:7" x14ac:dyDescent="0.3">
      <c r="G1558" s="6"/>
    </row>
    <row r="1559" spans="7:7" x14ac:dyDescent="0.3">
      <c r="G1559" s="6"/>
    </row>
    <row r="1560" spans="7:7" x14ac:dyDescent="0.3">
      <c r="G1560" s="6"/>
    </row>
    <row r="1561" spans="7:7" x14ac:dyDescent="0.3">
      <c r="G1561" s="6"/>
    </row>
    <row r="1562" spans="7:7" x14ac:dyDescent="0.3">
      <c r="G1562" s="6"/>
    </row>
    <row r="1563" spans="7:7" x14ac:dyDescent="0.3">
      <c r="G1563" s="6"/>
    </row>
    <row r="1564" spans="7:7" x14ac:dyDescent="0.3">
      <c r="G1564" s="6"/>
    </row>
    <row r="1565" spans="7:7" x14ac:dyDescent="0.3">
      <c r="G1565" s="6"/>
    </row>
    <row r="1566" spans="7:7" x14ac:dyDescent="0.3">
      <c r="G1566" s="6"/>
    </row>
    <row r="1567" spans="7:7" x14ac:dyDescent="0.3">
      <c r="G1567" s="6"/>
    </row>
    <row r="1568" spans="7:7" x14ac:dyDescent="0.3">
      <c r="G1568" s="6"/>
    </row>
    <row r="1569" spans="7:7" x14ac:dyDescent="0.3">
      <c r="G1569" s="6"/>
    </row>
    <row r="1570" spans="7:7" x14ac:dyDescent="0.3">
      <c r="G1570" s="6"/>
    </row>
    <row r="1571" spans="7:7" x14ac:dyDescent="0.3">
      <c r="G1571" s="6"/>
    </row>
    <row r="1572" spans="7:7" x14ac:dyDescent="0.3">
      <c r="G1572" s="6"/>
    </row>
    <row r="1573" spans="7:7" x14ac:dyDescent="0.3">
      <c r="G1573" s="6"/>
    </row>
    <row r="1574" spans="7:7" x14ac:dyDescent="0.3">
      <c r="G1574" s="6"/>
    </row>
    <row r="1575" spans="7:7" x14ac:dyDescent="0.3">
      <c r="G1575" s="6"/>
    </row>
    <row r="1576" spans="7:7" x14ac:dyDescent="0.3">
      <c r="G1576" s="6"/>
    </row>
    <row r="1577" spans="7:7" x14ac:dyDescent="0.3">
      <c r="G1577" s="6"/>
    </row>
    <row r="1578" spans="7:7" x14ac:dyDescent="0.3">
      <c r="G1578" s="6"/>
    </row>
    <row r="1579" spans="7:7" x14ac:dyDescent="0.3">
      <c r="G1579" s="6"/>
    </row>
    <row r="1580" spans="7:7" x14ac:dyDescent="0.3">
      <c r="G1580" s="6"/>
    </row>
    <row r="1581" spans="7:7" x14ac:dyDescent="0.3">
      <c r="G1581" s="6"/>
    </row>
    <row r="1582" spans="7:7" x14ac:dyDescent="0.3">
      <c r="G1582" s="6"/>
    </row>
    <row r="1583" spans="7:7" x14ac:dyDescent="0.3">
      <c r="G1583" s="6"/>
    </row>
    <row r="1584" spans="7:7" x14ac:dyDescent="0.3">
      <c r="G1584" s="6"/>
    </row>
    <row r="1585" spans="7:7" x14ac:dyDescent="0.3">
      <c r="G1585" s="6"/>
    </row>
    <row r="1586" spans="7:7" x14ac:dyDescent="0.3">
      <c r="G1586" s="6"/>
    </row>
    <row r="1587" spans="7:7" x14ac:dyDescent="0.3">
      <c r="G1587" s="6"/>
    </row>
    <row r="1588" spans="7:7" x14ac:dyDescent="0.3">
      <c r="G1588" s="6"/>
    </row>
    <row r="1589" spans="7:7" x14ac:dyDescent="0.3">
      <c r="G1589" s="6"/>
    </row>
    <row r="1590" spans="7:7" x14ac:dyDescent="0.3">
      <c r="G1590" s="6"/>
    </row>
    <row r="1591" spans="7:7" x14ac:dyDescent="0.3">
      <c r="G1591" s="6"/>
    </row>
    <row r="1592" spans="7:7" x14ac:dyDescent="0.3">
      <c r="G1592" s="6"/>
    </row>
    <row r="1593" spans="7:7" x14ac:dyDescent="0.3">
      <c r="G1593" s="6"/>
    </row>
    <row r="1594" spans="7:7" x14ac:dyDescent="0.3">
      <c r="G1594" s="6"/>
    </row>
    <row r="1595" spans="7:7" x14ac:dyDescent="0.3">
      <c r="G1595" s="6"/>
    </row>
    <row r="1596" spans="7:7" x14ac:dyDescent="0.3">
      <c r="G1596" s="6"/>
    </row>
    <row r="1597" spans="7:7" x14ac:dyDescent="0.3">
      <c r="G1597" s="6"/>
    </row>
    <row r="1598" spans="7:7" x14ac:dyDescent="0.3">
      <c r="G1598" s="6"/>
    </row>
    <row r="1599" spans="7:7" x14ac:dyDescent="0.3">
      <c r="G1599" s="6"/>
    </row>
    <row r="1600" spans="7:7" x14ac:dyDescent="0.3">
      <c r="G1600" s="6"/>
    </row>
    <row r="1601" spans="7:7" x14ac:dyDescent="0.3">
      <c r="G1601" s="6"/>
    </row>
    <row r="1602" spans="7:7" x14ac:dyDescent="0.3">
      <c r="G1602" s="6"/>
    </row>
    <row r="1603" spans="7:7" x14ac:dyDescent="0.3">
      <c r="G1603" s="6"/>
    </row>
    <row r="1604" spans="7:7" x14ac:dyDescent="0.3">
      <c r="G1604" s="6"/>
    </row>
    <row r="1605" spans="7:7" x14ac:dyDescent="0.3">
      <c r="G1605" s="6"/>
    </row>
    <row r="1606" spans="7:7" x14ac:dyDescent="0.3">
      <c r="G1606" s="6"/>
    </row>
    <row r="1607" spans="7:7" x14ac:dyDescent="0.3">
      <c r="G1607" s="6"/>
    </row>
    <row r="1608" spans="7:7" x14ac:dyDescent="0.3">
      <c r="G1608" s="6"/>
    </row>
    <row r="1609" spans="7:7" x14ac:dyDescent="0.3">
      <c r="G1609" s="6"/>
    </row>
    <row r="1610" spans="7:7" x14ac:dyDescent="0.3">
      <c r="G1610" s="6"/>
    </row>
    <row r="1611" spans="7:7" x14ac:dyDescent="0.3">
      <c r="G1611" s="6"/>
    </row>
    <row r="1612" spans="7:7" x14ac:dyDescent="0.3">
      <c r="G1612" s="6"/>
    </row>
    <row r="1613" spans="7:7" x14ac:dyDescent="0.3">
      <c r="G1613" s="6"/>
    </row>
    <row r="1614" spans="7:7" x14ac:dyDescent="0.3">
      <c r="G1614" s="6"/>
    </row>
    <row r="1615" spans="7:7" x14ac:dyDescent="0.3">
      <c r="G1615" s="6"/>
    </row>
    <row r="1616" spans="7:7" x14ac:dyDescent="0.3">
      <c r="G1616" s="6"/>
    </row>
    <row r="1617" spans="7:7" x14ac:dyDescent="0.3">
      <c r="G1617" s="6"/>
    </row>
    <row r="1618" spans="7:7" x14ac:dyDescent="0.3">
      <c r="G1618" s="6"/>
    </row>
    <row r="1619" spans="7:7" x14ac:dyDescent="0.3">
      <c r="G1619" s="6"/>
    </row>
    <row r="1620" spans="7:7" x14ac:dyDescent="0.3">
      <c r="G1620" s="6"/>
    </row>
    <row r="1621" spans="7:7" x14ac:dyDescent="0.3">
      <c r="G1621" s="6"/>
    </row>
    <row r="1622" spans="7:7" x14ac:dyDescent="0.3">
      <c r="G1622" s="6"/>
    </row>
    <row r="1623" spans="7:7" x14ac:dyDescent="0.3">
      <c r="G1623" s="6"/>
    </row>
    <row r="1624" spans="7:7" x14ac:dyDescent="0.3">
      <c r="G1624" s="6"/>
    </row>
    <row r="1625" spans="7:7" x14ac:dyDescent="0.3">
      <c r="G1625" s="6"/>
    </row>
    <row r="1626" spans="7:7" x14ac:dyDescent="0.3">
      <c r="G1626" s="6"/>
    </row>
    <row r="1627" spans="7:7" x14ac:dyDescent="0.3">
      <c r="G1627" s="6"/>
    </row>
    <row r="1628" spans="7:7" x14ac:dyDescent="0.3">
      <c r="G1628" s="6"/>
    </row>
    <row r="1629" spans="7:7" x14ac:dyDescent="0.3">
      <c r="G1629" s="6"/>
    </row>
    <row r="1630" spans="7:7" x14ac:dyDescent="0.3">
      <c r="G1630" s="6"/>
    </row>
    <row r="1631" spans="7:7" x14ac:dyDescent="0.3">
      <c r="G1631" s="6"/>
    </row>
    <row r="1632" spans="7:7" x14ac:dyDescent="0.3">
      <c r="G1632" s="6"/>
    </row>
    <row r="1633" spans="7:7" x14ac:dyDescent="0.3">
      <c r="G1633" s="6"/>
    </row>
    <row r="1634" spans="7:7" x14ac:dyDescent="0.3">
      <c r="G1634" s="6"/>
    </row>
    <row r="1635" spans="7:7" x14ac:dyDescent="0.3">
      <c r="G1635" s="6"/>
    </row>
    <row r="1636" spans="7:7" x14ac:dyDescent="0.3">
      <c r="G1636" s="6"/>
    </row>
    <row r="1637" spans="7:7" x14ac:dyDescent="0.3">
      <c r="G1637" s="6"/>
    </row>
    <row r="1638" spans="7:7" x14ac:dyDescent="0.3">
      <c r="G1638" s="6"/>
    </row>
    <row r="1639" spans="7:7" x14ac:dyDescent="0.3">
      <c r="G1639" s="6"/>
    </row>
    <row r="1640" spans="7:7" x14ac:dyDescent="0.3">
      <c r="G1640" s="6"/>
    </row>
    <row r="1641" spans="7:7" x14ac:dyDescent="0.3">
      <c r="G1641" s="6"/>
    </row>
    <row r="1642" spans="7:7" x14ac:dyDescent="0.3">
      <c r="G1642" s="6"/>
    </row>
    <row r="1643" spans="7:7" x14ac:dyDescent="0.3">
      <c r="G1643" s="6"/>
    </row>
    <row r="1644" spans="7:7" x14ac:dyDescent="0.3">
      <c r="G1644" s="6"/>
    </row>
    <row r="1645" spans="7:7" x14ac:dyDescent="0.3">
      <c r="G1645" s="6"/>
    </row>
    <row r="1646" spans="7:7" x14ac:dyDescent="0.3">
      <c r="G1646" s="6"/>
    </row>
    <row r="1647" spans="7:7" x14ac:dyDescent="0.3">
      <c r="G1647" s="6"/>
    </row>
    <row r="1648" spans="7:7" x14ac:dyDescent="0.3">
      <c r="G1648" s="6"/>
    </row>
    <row r="1649" spans="7:7" x14ac:dyDescent="0.3">
      <c r="G1649" s="6"/>
    </row>
    <row r="1650" spans="7:7" x14ac:dyDescent="0.3">
      <c r="G1650" s="6"/>
    </row>
    <row r="1651" spans="7:7" x14ac:dyDescent="0.3">
      <c r="G1651" s="6"/>
    </row>
    <row r="1652" spans="7:7" x14ac:dyDescent="0.3">
      <c r="G1652" s="6"/>
    </row>
    <row r="1653" spans="7:7" x14ac:dyDescent="0.3">
      <c r="G1653" s="6"/>
    </row>
    <row r="1654" spans="7:7" x14ac:dyDescent="0.3">
      <c r="G1654" s="6"/>
    </row>
    <row r="1655" spans="7:7" x14ac:dyDescent="0.3">
      <c r="G1655" s="6"/>
    </row>
    <row r="1656" spans="7:7" x14ac:dyDescent="0.3">
      <c r="G1656" s="6"/>
    </row>
    <row r="1657" spans="7:7" x14ac:dyDescent="0.3">
      <c r="G1657" s="6"/>
    </row>
    <row r="1658" spans="7:7" x14ac:dyDescent="0.3">
      <c r="G1658" s="6"/>
    </row>
    <row r="1659" spans="7:7" x14ac:dyDescent="0.3">
      <c r="G1659" s="6"/>
    </row>
    <row r="1660" spans="7:7" x14ac:dyDescent="0.3">
      <c r="G1660" s="6"/>
    </row>
    <row r="1661" spans="7:7" x14ac:dyDescent="0.3">
      <c r="G1661" s="6"/>
    </row>
    <row r="1662" spans="7:7" x14ac:dyDescent="0.3">
      <c r="G1662" s="6"/>
    </row>
    <row r="1663" spans="7:7" x14ac:dyDescent="0.3">
      <c r="G1663" s="6"/>
    </row>
    <row r="1664" spans="7:7" x14ac:dyDescent="0.3">
      <c r="G1664" s="6"/>
    </row>
    <row r="1665" spans="7:7" x14ac:dyDescent="0.3">
      <c r="G1665" s="6"/>
    </row>
    <row r="1666" spans="7:7" x14ac:dyDescent="0.3">
      <c r="G1666" s="6"/>
    </row>
    <row r="1667" spans="7:7" x14ac:dyDescent="0.3">
      <c r="G1667" s="6"/>
    </row>
    <row r="1668" spans="7:7" x14ac:dyDescent="0.3">
      <c r="G1668" s="6"/>
    </row>
    <row r="1669" spans="7:7" x14ac:dyDescent="0.3">
      <c r="G1669" s="6"/>
    </row>
    <row r="1670" spans="7:7" x14ac:dyDescent="0.3">
      <c r="G1670" s="6"/>
    </row>
    <row r="1671" spans="7:7" x14ac:dyDescent="0.3">
      <c r="G1671" s="6"/>
    </row>
    <row r="1672" spans="7:7" x14ac:dyDescent="0.3">
      <c r="G1672" s="6"/>
    </row>
    <row r="1673" spans="7:7" x14ac:dyDescent="0.3">
      <c r="G1673" s="6"/>
    </row>
    <row r="1674" spans="7:7" x14ac:dyDescent="0.3">
      <c r="G1674" s="6"/>
    </row>
    <row r="1675" spans="7:7" x14ac:dyDescent="0.3">
      <c r="G1675" s="6"/>
    </row>
    <row r="1676" spans="7:7" x14ac:dyDescent="0.3">
      <c r="G1676" s="6"/>
    </row>
    <row r="1677" spans="7:7" x14ac:dyDescent="0.3">
      <c r="G1677" s="6"/>
    </row>
    <row r="1678" spans="7:7" x14ac:dyDescent="0.3">
      <c r="G1678" s="6"/>
    </row>
    <row r="1679" spans="7:7" x14ac:dyDescent="0.3">
      <c r="G1679" s="6"/>
    </row>
    <row r="1680" spans="7:7" x14ac:dyDescent="0.3">
      <c r="G1680" s="6"/>
    </row>
    <row r="1681" spans="7:7" x14ac:dyDescent="0.3">
      <c r="G1681" s="6"/>
    </row>
    <row r="1682" spans="7:7" x14ac:dyDescent="0.3">
      <c r="G1682" s="6"/>
    </row>
    <row r="1683" spans="7:7" x14ac:dyDescent="0.3">
      <c r="G1683" s="6"/>
    </row>
    <row r="1684" spans="7:7" x14ac:dyDescent="0.3">
      <c r="G1684" s="6"/>
    </row>
    <row r="1685" spans="7:7" x14ac:dyDescent="0.3">
      <c r="G1685" s="6"/>
    </row>
    <row r="1686" spans="7:7" x14ac:dyDescent="0.3">
      <c r="G1686" s="6"/>
    </row>
    <row r="1687" spans="7:7" x14ac:dyDescent="0.3">
      <c r="G1687" s="6"/>
    </row>
    <row r="1688" spans="7:7" x14ac:dyDescent="0.3">
      <c r="G1688" s="6"/>
    </row>
    <row r="1689" spans="7:7" x14ac:dyDescent="0.3">
      <c r="G1689" s="6"/>
    </row>
    <row r="1690" spans="7:7" x14ac:dyDescent="0.3">
      <c r="G1690" s="6"/>
    </row>
    <row r="1691" spans="7:7" x14ac:dyDescent="0.3">
      <c r="G1691" s="6"/>
    </row>
    <row r="1692" spans="7:7" x14ac:dyDescent="0.3">
      <c r="G1692" s="6"/>
    </row>
    <row r="1693" spans="7:7" x14ac:dyDescent="0.3">
      <c r="G1693" s="6"/>
    </row>
    <row r="1694" spans="7:7" x14ac:dyDescent="0.3">
      <c r="G1694" s="6"/>
    </row>
    <row r="1695" spans="7:7" x14ac:dyDescent="0.3">
      <c r="G1695" s="6"/>
    </row>
    <row r="1696" spans="7:7" x14ac:dyDescent="0.3">
      <c r="G1696" s="6"/>
    </row>
    <row r="1697" spans="7:7" x14ac:dyDescent="0.3">
      <c r="G1697" s="6"/>
    </row>
    <row r="1698" spans="7:7" x14ac:dyDescent="0.3">
      <c r="G1698" s="6"/>
    </row>
    <row r="1699" spans="7:7" x14ac:dyDescent="0.3">
      <c r="G1699" s="6"/>
    </row>
    <row r="1700" spans="7:7" x14ac:dyDescent="0.3">
      <c r="G1700" s="6"/>
    </row>
    <row r="1701" spans="7:7" x14ac:dyDescent="0.3">
      <c r="G1701" s="6"/>
    </row>
    <row r="1702" spans="7:7" x14ac:dyDescent="0.3">
      <c r="G1702" s="6"/>
    </row>
    <row r="1703" spans="7:7" x14ac:dyDescent="0.3">
      <c r="G1703" s="6"/>
    </row>
    <row r="1704" spans="7:7" x14ac:dyDescent="0.3">
      <c r="G1704" s="6"/>
    </row>
    <row r="1705" spans="7:7" x14ac:dyDescent="0.3">
      <c r="G1705" s="6"/>
    </row>
    <row r="1706" spans="7:7" x14ac:dyDescent="0.3">
      <c r="G1706" s="6"/>
    </row>
    <row r="1707" spans="7:7" x14ac:dyDescent="0.3">
      <c r="G1707" s="6"/>
    </row>
    <row r="1708" spans="7:7" x14ac:dyDescent="0.3">
      <c r="G1708" s="6"/>
    </row>
    <row r="1709" spans="7:7" x14ac:dyDescent="0.3">
      <c r="G1709" s="6"/>
    </row>
    <row r="1710" spans="7:7" x14ac:dyDescent="0.3">
      <c r="G1710" s="6"/>
    </row>
    <row r="1711" spans="7:7" x14ac:dyDescent="0.3">
      <c r="G1711" s="6"/>
    </row>
    <row r="1712" spans="7:7" x14ac:dyDescent="0.3">
      <c r="G1712" s="6"/>
    </row>
    <row r="1713" spans="7:7" x14ac:dyDescent="0.3">
      <c r="G1713" s="6"/>
    </row>
    <row r="1714" spans="7:7" x14ac:dyDescent="0.3">
      <c r="G1714" s="6"/>
    </row>
    <row r="1715" spans="7:7" x14ac:dyDescent="0.3">
      <c r="G1715" s="6"/>
    </row>
    <row r="1716" spans="7:7" x14ac:dyDescent="0.3">
      <c r="G1716" s="6"/>
    </row>
    <row r="1717" spans="7:7" x14ac:dyDescent="0.3">
      <c r="G1717" s="6"/>
    </row>
    <row r="1718" spans="7:7" x14ac:dyDescent="0.3">
      <c r="G1718" s="6"/>
    </row>
    <row r="1719" spans="7:7" x14ac:dyDescent="0.3">
      <c r="G1719" s="6"/>
    </row>
    <row r="1720" spans="7:7" x14ac:dyDescent="0.3">
      <c r="G1720" s="6"/>
    </row>
    <row r="1721" spans="7:7" x14ac:dyDescent="0.3">
      <c r="G1721" s="6"/>
    </row>
    <row r="1722" spans="7:7" x14ac:dyDescent="0.3">
      <c r="G1722" s="6"/>
    </row>
    <row r="1723" spans="7:7" x14ac:dyDescent="0.3">
      <c r="G1723" s="6"/>
    </row>
    <row r="1724" spans="7:7" x14ac:dyDescent="0.3">
      <c r="G1724" s="6"/>
    </row>
    <row r="1725" spans="7:7" x14ac:dyDescent="0.3">
      <c r="G1725" s="6"/>
    </row>
    <row r="1726" spans="7:7" x14ac:dyDescent="0.3">
      <c r="G1726" s="6"/>
    </row>
    <row r="1727" spans="7:7" x14ac:dyDescent="0.3">
      <c r="G1727" s="6"/>
    </row>
    <row r="1728" spans="7:7" x14ac:dyDescent="0.3">
      <c r="G1728" s="6"/>
    </row>
    <row r="1729" spans="7:7" x14ac:dyDescent="0.3">
      <c r="G1729" s="6"/>
    </row>
    <row r="1730" spans="7:7" x14ac:dyDescent="0.3">
      <c r="G1730" s="6"/>
    </row>
    <row r="1731" spans="7:7" x14ac:dyDescent="0.3">
      <c r="G1731" s="6"/>
    </row>
    <row r="1732" spans="7:7" x14ac:dyDescent="0.3">
      <c r="G1732" s="6"/>
    </row>
    <row r="1733" spans="7:7" x14ac:dyDescent="0.3">
      <c r="G1733" s="6"/>
    </row>
    <row r="1734" spans="7:7" x14ac:dyDescent="0.3">
      <c r="G1734" s="6"/>
    </row>
    <row r="1735" spans="7:7" x14ac:dyDescent="0.3">
      <c r="G1735" s="6"/>
    </row>
    <row r="1736" spans="7:7" x14ac:dyDescent="0.3">
      <c r="G1736" s="6"/>
    </row>
    <row r="1737" spans="7:7" x14ac:dyDescent="0.3">
      <c r="G1737" s="6"/>
    </row>
    <row r="1738" spans="7:7" x14ac:dyDescent="0.3">
      <c r="G1738" s="6"/>
    </row>
    <row r="1739" spans="7:7" x14ac:dyDescent="0.3">
      <c r="G1739" s="6"/>
    </row>
    <row r="1740" spans="7:7" x14ac:dyDescent="0.3">
      <c r="G1740" s="6"/>
    </row>
    <row r="1741" spans="7:7" x14ac:dyDescent="0.3">
      <c r="G1741" s="6"/>
    </row>
    <row r="1742" spans="7:7" x14ac:dyDescent="0.3">
      <c r="G1742" s="6"/>
    </row>
    <row r="1743" spans="7:7" x14ac:dyDescent="0.3">
      <c r="G1743" s="6"/>
    </row>
    <row r="1744" spans="7:7" x14ac:dyDescent="0.3">
      <c r="G1744" s="6"/>
    </row>
    <row r="1745" spans="7:7" x14ac:dyDescent="0.3">
      <c r="G1745" s="6"/>
    </row>
    <row r="1746" spans="7:7" x14ac:dyDescent="0.3">
      <c r="G1746" s="6"/>
    </row>
    <row r="1747" spans="7:7" x14ac:dyDescent="0.3">
      <c r="G1747" s="6"/>
    </row>
    <row r="1748" spans="7:7" x14ac:dyDescent="0.3">
      <c r="G1748" s="6"/>
    </row>
    <row r="1749" spans="7:7" x14ac:dyDescent="0.3">
      <c r="G1749" s="6"/>
    </row>
    <row r="1750" spans="7:7" x14ac:dyDescent="0.3">
      <c r="G1750" s="6"/>
    </row>
    <row r="1751" spans="7:7" x14ac:dyDescent="0.3">
      <c r="G1751" s="6"/>
    </row>
    <row r="1752" spans="7:7" x14ac:dyDescent="0.3">
      <c r="G1752" s="6"/>
    </row>
    <row r="1753" spans="7:7" x14ac:dyDescent="0.3">
      <c r="G1753" s="6"/>
    </row>
    <row r="1754" spans="7:7" x14ac:dyDescent="0.3">
      <c r="G1754" s="6"/>
    </row>
    <row r="1755" spans="7:7" x14ac:dyDescent="0.3">
      <c r="G1755" s="6"/>
    </row>
    <row r="1756" spans="7:7" x14ac:dyDescent="0.3">
      <c r="G1756" s="6"/>
    </row>
    <row r="1757" spans="7:7" x14ac:dyDescent="0.3">
      <c r="G1757" s="6"/>
    </row>
    <row r="1758" spans="7:7" x14ac:dyDescent="0.3">
      <c r="G1758" s="6"/>
    </row>
    <row r="1759" spans="7:7" x14ac:dyDescent="0.3">
      <c r="G1759" s="6"/>
    </row>
    <row r="1760" spans="7:7" x14ac:dyDescent="0.3">
      <c r="G1760" s="6"/>
    </row>
    <row r="1761" spans="7:7" x14ac:dyDescent="0.3">
      <c r="G1761" s="6"/>
    </row>
    <row r="1762" spans="7:7" x14ac:dyDescent="0.3">
      <c r="G1762" s="6"/>
    </row>
    <row r="1763" spans="7:7" x14ac:dyDescent="0.3">
      <c r="G1763" s="6"/>
    </row>
    <row r="1764" spans="7:7" x14ac:dyDescent="0.3">
      <c r="G1764" s="6"/>
    </row>
    <row r="1765" spans="7:7" x14ac:dyDescent="0.3">
      <c r="G1765" s="6"/>
    </row>
    <row r="1766" spans="7:7" x14ac:dyDescent="0.3">
      <c r="G1766" s="6"/>
    </row>
    <row r="1767" spans="7:7" x14ac:dyDescent="0.3">
      <c r="G1767" s="6"/>
    </row>
    <row r="1768" spans="7:7" x14ac:dyDescent="0.3">
      <c r="G1768" s="6"/>
    </row>
    <row r="1769" spans="7:7" x14ac:dyDescent="0.3">
      <c r="G1769" s="6"/>
    </row>
    <row r="1770" spans="7:7" x14ac:dyDescent="0.3">
      <c r="G1770" s="6"/>
    </row>
    <row r="1771" spans="7:7" x14ac:dyDescent="0.3">
      <c r="G1771" s="6"/>
    </row>
    <row r="1772" spans="7:7" x14ac:dyDescent="0.3">
      <c r="G1772" s="6"/>
    </row>
    <row r="1773" spans="7:7" x14ac:dyDescent="0.3">
      <c r="G1773" s="6"/>
    </row>
    <row r="1774" spans="7:7" x14ac:dyDescent="0.3">
      <c r="G1774" s="6"/>
    </row>
    <row r="1775" spans="7:7" x14ac:dyDescent="0.3">
      <c r="G1775" s="6"/>
    </row>
    <row r="1776" spans="7:7" x14ac:dyDescent="0.3">
      <c r="G1776" s="6"/>
    </row>
    <row r="1777" spans="7:7" x14ac:dyDescent="0.3">
      <c r="G1777" s="6"/>
    </row>
    <row r="1778" spans="7:7" x14ac:dyDescent="0.3">
      <c r="G1778" s="6"/>
    </row>
    <row r="1779" spans="7:7" x14ac:dyDescent="0.3">
      <c r="G1779" s="6"/>
    </row>
    <row r="1780" spans="7:7" x14ac:dyDescent="0.3">
      <c r="G1780" s="6"/>
    </row>
    <row r="1781" spans="7:7" x14ac:dyDescent="0.3">
      <c r="G1781" s="6"/>
    </row>
    <row r="1782" spans="7:7" x14ac:dyDescent="0.3">
      <c r="G1782" s="6"/>
    </row>
    <row r="1783" spans="7:7" x14ac:dyDescent="0.3">
      <c r="G1783" s="6"/>
    </row>
    <row r="1784" spans="7:7" x14ac:dyDescent="0.3">
      <c r="G1784" s="6"/>
    </row>
    <row r="1785" spans="7:7" x14ac:dyDescent="0.3">
      <c r="G1785" s="6"/>
    </row>
    <row r="1786" spans="7:7" x14ac:dyDescent="0.3">
      <c r="G1786" s="6"/>
    </row>
    <row r="1787" spans="7:7" x14ac:dyDescent="0.3">
      <c r="G1787" s="6"/>
    </row>
    <row r="1788" spans="7:7" x14ac:dyDescent="0.3">
      <c r="G1788" s="6"/>
    </row>
    <row r="1789" spans="7:7" x14ac:dyDescent="0.3">
      <c r="G1789" s="6"/>
    </row>
    <row r="1790" spans="7:7" x14ac:dyDescent="0.3">
      <c r="G1790" s="6"/>
    </row>
    <row r="1791" spans="7:7" x14ac:dyDescent="0.3">
      <c r="G1791" s="6"/>
    </row>
    <row r="1792" spans="7:7" x14ac:dyDescent="0.3">
      <c r="G1792" s="6"/>
    </row>
    <row r="1793" spans="7:7" x14ac:dyDescent="0.3">
      <c r="G1793" s="6"/>
    </row>
    <row r="1794" spans="7:7" x14ac:dyDescent="0.3">
      <c r="G1794" s="6"/>
    </row>
    <row r="1795" spans="7:7" x14ac:dyDescent="0.3">
      <c r="G1795" s="6"/>
    </row>
    <row r="1796" spans="7:7" x14ac:dyDescent="0.3">
      <c r="G1796" s="6"/>
    </row>
    <row r="1797" spans="7:7" x14ac:dyDescent="0.3">
      <c r="G1797" s="6"/>
    </row>
    <row r="1798" spans="7:7" x14ac:dyDescent="0.3">
      <c r="G1798" s="6"/>
    </row>
    <row r="1799" spans="7:7" x14ac:dyDescent="0.3">
      <c r="G1799" s="6"/>
    </row>
    <row r="1800" spans="7:7" x14ac:dyDescent="0.3">
      <c r="G1800" s="6"/>
    </row>
    <row r="1801" spans="7:7" x14ac:dyDescent="0.3">
      <c r="G1801" s="6"/>
    </row>
    <row r="1802" spans="7:7" x14ac:dyDescent="0.3">
      <c r="G1802" s="6"/>
    </row>
    <row r="1803" spans="7:7" x14ac:dyDescent="0.3">
      <c r="G1803" s="6"/>
    </row>
    <row r="1804" spans="7:7" x14ac:dyDescent="0.3">
      <c r="G1804" s="6"/>
    </row>
    <row r="1805" spans="7:7" x14ac:dyDescent="0.3">
      <c r="G1805" s="6"/>
    </row>
    <row r="1806" spans="7:7" x14ac:dyDescent="0.3">
      <c r="G1806" s="6"/>
    </row>
    <row r="1807" spans="7:7" x14ac:dyDescent="0.3">
      <c r="G1807" s="6"/>
    </row>
    <row r="1808" spans="7:7" x14ac:dyDescent="0.3">
      <c r="G1808" s="6"/>
    </row>
    <row r="1809" spans="7:7" x14ac:dyDescent="0.3">
      <c r="G1809" s="6"/>
    </row>
    <row r="1810" spans="7:7" x14ac:dyDescent="0.3">
      <c r="G1810" s="6"/>
    </row>
    <row r="1811" spans="7:7" x14ac:dyDescent="0.3">
      <c r="G1811" s="6"/>
    </row>
    <row r="1812" spans="7:7" x14ac:dyDescent="0.3">
      <c r="G1812" s="6"/>
    </row>
    <row r="1813" spans="7:7" x14ac:dyDescent="0.3">
      <c r="G1813" s="6"/>
    </row>
    <row r="1814" spans="7:7" x14ac:dyDescent="0.3">
      <c r="G1814" s="6"/>
    </row>
    <row r="1815" spans="7:7" x14ac:dyDescent="0.3">
      <c r="G1815" s="6"/>
    </row>
    <row r="1816" spans="7:7" x14ac:dyDescent="0.3">
      <c r="G1816" s="6"/>
    </row>
    <row r="1817" spans="7:7" x14ac:dyDescent="0.3">
      <c r="G1817" s="6"/>
    </row>
    <row r="1818" spans="7:7" x14ac:dyDescent="0.3">
      <c r="G1818" s="6"/>
    </row>
    <row r="1819" spans="7:7" x14ac:dyDescent="0.3">
      <c r="G1819" s="6"/>
    </row>
    <row r="1820" spans="7:7" x14ac:dyDescent="0.3">
      <c r="G1820" s="6"/>
    </row>
    <row r="1821" spans="7:7" x14ac:dyDescent="0.3">
      <c r="G1821" s="6"/>
    </row>
    <row r="1822" spans="7:7" x14ac:dyDescent="0.3">
      <c r="G1822" s="6"/>
    </row>
    <row r="1823" spans="7:7" x14ac:dyDescent="0.3">
      <c r="G1823" s="6"/>
    </row>
    <row r="1824" spans="7:7" x14ac:dyDescent="0.3">
      <c r="G1824" s="6"/>
    </row>
    <row r="1825" spans="7:7" x14ac:dyDescent="0.3">
      <c r="G1825" s="6"/>
    </row>
    <row r="1826" spans="7:7" x14ac:dyDescent="0.3">
      <c r="G1826" s="6"/>
    </row>
    <row r="1827" spans="7:7" x14ac:dyDescent="0.3">
      <c r="G1827" s="6"/>
    </row>
    <row r="1828" spans="7:7" x14ac:dyDescent="0.3">
      <c r="G1828" s="6"/>
    </row>
    <row r="1829" spans="7:7" x14ac:dyDescent="0.3">
      <c r="G1829" s="6"/>
    </row>
    <row r="1830" spans="7:7" x14ac:dyDescent="0.3">
      <c r="G1830" s="6"/>
    </row>
    <row r="1831" spans="7:7" x14ac:dyDescent="0.3">
      <c r="G1831" s="6"/>
    </row>
    <row r="1832" spans="7:7" x14ac:dyDescent="0.3">
      <c r="G1832" s="6"/>
    </row>
    <row r="1833" spans="7:7" x14ac:dyDescent="0.3">
      <c r="G1833" s="6"/>
    </row>
    <row r="1834" spans="7:7" x14ac:dyDescent="0.3">
      <c r="G1834" s="6"/>
    </row>
    <row r="1835" spans="7:7" x14ac:dyDescent="0.3">
      <c r="G1835" s="6"/>
    </row>
    <row r="1836" spans="7:7" x14ac:dyDescent="0.3">
      <c r="G1836" s="6"/>
    </row>
    <row r="1837" spans="7:7" x14ac:dyDescent="0.3">
      <c r="G1837" s="6"/>
    </row>
    <row r="1838" spans="7:7" x14ac:dyDescent="0.3">
      <c r="G1838" s="6"/>
    </row>
    <row r="1839" spans="7:7" x14ac:dyDescent="0.3">
      <c r="G1839" s="6"/>
    </row>
    <row r="1840" spans="7:7" x14ac:dyDescent="0.3">
      <c r="G1840" s="6"/>
    </row>
    <row r="1841" spans="7:7" x14ac:dyDescent="0.3">
      <c r="G1841" s="6"/>
    </row>
    <row r="1842" spans="7:7" x14ac:dyDescent="0.3">
      <c r="G1842" s="6"/>
    </row>
    <row r="1843" spans="7:7" x14ac:dyDescent="0.3">
      <c r="G1843" s="6"/>
    </row>
    <row r="1844" spans="7:7" x14ac:dyDescent="0.3">
      <c r="G1844" s="6"/>
    </row>
    <row r="1845" spans="7:7" x14ac:dyDescent="0.3">
      <c r="G1845" s="6"/>
    </row>
    <row r="1846" spans="7:7" x14ac:dyDescent="0.3">
      <c r="G1846" s="6"/>
    </row>
    <row r="1847" spans="7:7" x14ac:dyDescent="0.3">
      <c r="G1847" s="6"/>
    </row>
    <row r="1848" spans="7:7" x14ac:dyDescent="0.3">
      <c r="G1848" s="6"/>
    </row>
    <row r="1849" spans="7:7" x14ac:dyDescent="0.3">
      <c r="G1849" s="6"/>
    </row>
    <row r="1850" spans="7:7" x14ac:dyDescent="0.3">
      <c r="G1850" s="6"/>
    </row>
    <row r="1851" spans="7:7" x14ac:dyDescent="0.3">
      <c r="G1851" s="6"/>
    </row>
    <row r="1852" spans="7:7" x14ac:dyDescent="0.3">
      <c r="G1852" s="6"/>
    </row>
    <row r="1853" spans="7:7" x14ac:dyDescent="0.3">
      <c r="G1853" s="6"/>
    </row>
    <row r="1854" spans="7:7" x14ac:dyDescent="0.3">
      <c r="G1854" s="6"/>
    </row>
    <row r="1855" spans="7:7" x14ac:dyDescent="0.3">
      <c r="G1855" s="6"/>
    </row>
    <row r="1856" spans="7:7" x14ac:dyDescent="0.3">
      <c r="G1856" s="6"/>
    </row>
    <row r="1857" spans="7:7" x14ac:dyDescent="0.3">
      <c r="G1857" s="6"/>
    </row>
    <row r="1858" spans="7:7" x14ac:dyDescent="0.3">
      <c r="G1858" s="6"/>
    </row>
    <row r="1859" spans="7:7" x14ac:dyDescent="0.3">
      <c r="G1859" s="6"/>
    </row>
    <row r="1860" spans="7:7" x14ac:dyDescent="0.3">
      <c r="G1860" s="6"/>
    </row>
    <row r="1861" spans="7:7" x14ac:dyDescent="0.3">
      <c r="G1861" s="6"/>
    </row>
    <row r="1862" spans="7:7" x14ac:dyDescent="0.3">
      <c r="G1862" s="6"/>
    </row>
    <row r="1863" spans="7:7" x14ac:dyDescent="0.3">
      <c r="G1863" s="6"/>
    </row>
    <row r="1864" spans="7:7" x14ac:dyDescent="0.3">
      <c r="G1864" s="6"/>
    </row>
    <row r="1865" spans="7:7" x14ac:dyDescent="0.3">
      <c r="G1865" s="6"/>
    </row>
    <row r="1866" spans="7:7" x14ac:dyDescent="0.3">
      <c r="G1866" s="6"/>
    </row>
    <row r="1867" spans="7:7" x14ac:dyDescent="0.3">
      <c r="G1867" s="6"/>
    </row>
    <row r="1868" spans="7:7" x14ac:dyDescent="0.3">
      <c r="G1868" s="6"/>
    </row>
    <row r="1869" spans="7:7" x14ac:dyDescent="0.3">
      <c r="G1869" s="6"/>
    </row>
    <row r="1870" spans="7:7" x14ac:dyDescent="0.3">
      <c r="G1870" s="6"/>
    </row>
    <row r="1871" spans="7:7" x14ac:dyDescent="0.3">
      <c r="G1871" s="6"/>
    </row>
    <row r="1872" spans="7:7" x14ac:dyDescent="0.3">
      <c r="G1872" s="6"/>
    </row>
    <row r="1873" spans="7:7" x14ac:dyDescent="0.3">
      <c r="G1873" s="6"/>
    </row>
    <row r="1874" spans="7:7" x14ac:dyDescent="0.3">
      <c r="G1874" s="6"/>
    </row>
    <row r="1875" spans="7:7" x14ac:dyDescent="0.3">
      <c r="G1875" s="6"/>
    </row>
    <row r="1876" spans="7:7" x14ac:dyDescent="0.3">
      <c r="G1876" s="6"/>
    </row>
    <row r="1877" spans="7:7" x14ac:dyDescent="0.3">
      <c r="G1877" s="6"/>
    </row>
    <row r="1878" spans="7:7" x14ac:dyDescent="0.3">
      <c r="G1878" s="6"/>
    </row>
    <row r="1879" spans="7:7" x14ac:dyDescent="0.3">
      <c r="G1879" s="6"/>
    </row>
    <row r="1880" spans="7:7" x14ac:dyDescent="0.3">
      <c r="G1880" s="6"/>
    </row>
    <row r="1881" spans="7:7" x14ac:dyDescent="0.3">
      <c r="G1881" s="6"/>
    </row>
    <row r="1882" spans="7:7" x14ac:dyDescent="0.3">
      <c r="G1882" s="6"/>
    </row>
    <row r="1883" spans="7:7" x14ac:dyDescent="0.3">
      <c r="G1883" s="6"/>
    </row>
    <row r="1884" spans="7:7" x14ac:dyDescent="0.3">
      <c r="G1884" s="6"/>
    </row>
    <row r="1885" spans="7:7" x14ac:dyDescent="0.3">
      <c r="G1885" s="6"/>
    </row>
    <row r="1886" spans="7:7" x14ac:dyDescent="0.3">
      <c r="G1886" s="6"/>
    </row>
    <row r="1887" spans="7:7" x14ac:dyDescent="0.3">
      <c r="G1887" s="6"/>
    </row>
    <row r="1888" spans="7:7" x14ac:dyDescent="0.3">
      <c r="G1888" s="6"/>
    </row>
    <row r="1889" spans="7:7" x14ac:dyDescent="0.3">
      <c r="G1889" s="6"/>
    </row>
    <row r="1890" spans="7:7" x14ac:dyDescent="0.3">
      <c r="G1890" s="6"/>
    </row>
    <row r="1891" spans="7:7" x14ac:dyDescent="0.3">
      <c r="G1891" s="6"/>
    </row>
    <row r="1892" spans="7:7" x14ac:dyDescent="0.3">
      <c r="G1892" s="6"/>
    </row>
    <row r="1893" spans="7:7" x14ac:dyDescent="0.3">
      <c r="G1893" s="6"/>
    </row>
    <row r="1894" spans="7:7" x14ac:dyDescent="0.3">
      <c r="G1894" s="6"/>
    </row>
    <row r="1895" spans="7:7" x14ac:dyDescent="0.3">
      <c r="G1895" s="6"/>
    </row>
    <row r="1896" spans="7:7" x14ac:dyDescent="0.3">
      <c r="G1896" s="6"/>
    </row>
    <row r="1897" spans="7:7" x14ac:dyDescent="0.3">
      <c r="G1897" s="6"/>
    </row>
    <row r="1898" spans="7:7" x14ac:dyDescent="0.3">
      <c r="G1898" s="6"/>
    </row>
    <row r="1899" spans="7:7" x14ac:dyDescent="0.3">
      <c r="G1899" s="6"/>
    </row>
    <row r="1900" spans="7:7" x14ac:dyDescent="0.3">
      <c r="G1900" s="6"/>
    </row>
    <row r="1901" spans="7:7" x14ac:dyDescent="0.3">
      <c r="G1901" s="6"/>
    </row>
    <row r="1902" spans="7:7" x14ac:dyDescent="0.3">
      <c r="G1902" s="6"/>
    </row>
    <row r="1903" spans="7:7" x14ac:dyDescent="0.3">
      <c r="G1903" s="6"/>
    </row>
    <row r="1904" spans="7:7" x14ac:dyDescent="0.3">
      <c r="G1904" s="6"/>
    </row>
    <row r="1905" spans="7:7" x14ac:dyDescent="0.3">
      <c r="G1905" s="6"/>
    </row>
    <row r="1906" spans="7:7" x14ac:dyDescent="0.3">
      <c r="G1906" s="6"/>
    </row>
    <row r="1907" spans="7:7" x14ac:dyDescent="0.3">
      <c r="G1907" s="6"/>
    </row>
    <row r="1908" spans="7:7" x14ac:dyDescent="0.3">
      <c r="G1908" s="6"/>
    </row>
    <row r="1909" spans="7:7" x14ac:dyDescent="0.3">
      <c r="G1909" s="6"/>
    </row>
    <row r="1910" spans="7:7" x14ac:dyDescent="0.3">
      <c r="G1910" s="6"/>
    </row>
    <row r="1911" spans="7:7" x14ac:dyDescent="0.3">
      <c r="G1911" s="6"/>
    </row>
    <row r="1912" spans="7:7" x14ac:dyDescent="0.3">
      <c r="G1912" s="6"/>
    </row>
    <row r="1913" spans="7:7" x14ac:dyDescent="0.3">
      <c r="G1913" s="6"/>
    </row>
    <row r="1914" spans="7:7" x14ac:dyDescent="0.3">
      <c r="G1914" s="6"/>
    </row>
    <row r="1915" spans="7:7" x14ac:dyDescent="0.3">
      <c r="G1915" s="6"/>
    </row>
    <row r="1916" spans="7:7" x14ac:dyDescent="0.3">
      <c r="G1916" s="6"/>
    </row>
    <row r="1917" spans="7:7" x14ac:dyDescent="0.3">
      <c r="G1917" s="6"/>
    </row>
    <row r="1918" spans="7:7" x14ac:dyDescent="0.3">
      <c r="G1918" s="6"/>
    </row>
    <row r="1919" spans="7:7" x14ac:dyDescent="0.3">
      <c r="G1919" s="6"/>
    </row>
    <row r="1920" spans="7:7" x14ac:dyDescent="0.3">
      <c r="G1920" s="6"/>
    </row>
    <row r="1921" spans="7:7" x14ac:dyDescent="0.3">
      <c r="G1921" s="6"/>
    </row>
    <row r="1922" spans="7:7" x14ac:dyDescent="0.3">
      <c r="G1922" s="6"/>
    </row>
    <row r="1923" spans="7:7" x14ac:dyDescent="0.3">
      <c r="G1923" s="6"/>
    </row>
    <row r="1924" spans="7:7" x14ac:dyDescent="0.3">
      <c r="G1924" s="6"/>
    </row>
    <row r="1925" spans="7:7" x14ac:dyDescent="0.3">
      <c r="G1925" s="6"/>
    </row>
    <row r="1926" spans="7:7" x14ac:dyDescent="0.3">
      <c r="G1926" s="6"/>
    </row>
    <row r="1927" spans="7:7" x14ac:dyDescent="0.3">
      <c r="G1927" s="6"/>
    </row>
    <row r="1928" spans="7:7" x14ac:dyDescent="0.3">
      <c r="G1928" s="6"/>
    </row>
    <row r="1929" spans="7:7" x14ac:dyDescent="0.3">
      <c r="G1929" s="6"/>
    </row>
    <row r="1930" spans="7:7" x14ac:dyDescent="0.3">
      <c r="G1930" s="6"/>
    </row>
    <row r="1931" spans="7:7" x14ac:dyDescent="0.3">
      <c r="G1931" s="6"/>
    </row>
    <row r="1932" spans="7:7" x14ac:dyDescent="0.3">
      <c r="G1932" s="6"/>
    </row>
    <row r="1933" spans="7:7" x14ac:dyDescent="0.3">
      <c r="G1933" s="6"/>
    </row>
    <row r="1934" spans="7:7" x14ac:dyDescent="0.3">
      <c r="G1934" s="6"/>
    </row>
    <row r="1935" spans="7:7" x14ac:dyDescent="0.3">
      <c r="G1935" s="6"/>
    </row>
    <row r="1936" spans="7:7" x14ac:dyDescent="0.3">
      <c r="G1936" s="6"/>
    </row>
    <row r="1937" spans="7:7" x14ac:dyDescent="0.3">
      <c r="G1937" s="6"/>
    </row>
    <row r="1938" spans="7:7" x14ac:dyDescent="0.3">
      <c r="G1938" s="6"/>
    </row>
    <row r="1939" spans="7:7" x14ac:dyDescent="0.3">
      <c r="G1939" s="6"/>
    </row>
    <row r="1940" spans="7:7" x14ac:dyDescent="0.3">
      <c r="G1940" s="6"/>
    </row>
    <row r="1941" spans="7:7" x14ac:dyDescent="0.3">
      <c r="G1941" s="6"/>
    </row>
    <row r="1942" spans="7:7" x14ac:dyDescent="0.3">
      <c r="G1942" s="6"/>
    </row>
    <row r="1943" spans="7:7" x14ac:dyDescent="0.3">
      <c r="G1943" s="6"/>
    </row>
    <row r="1944" spans="7:7" x14ac:dyDescent="0.3">
      <c r="G1944" s="6"/>
    </row>
    <row r="1945" spans="7:7" x14ac:dyDescent="0.3">
      <c r="G1945" s="6"/>
    </row>
    <row r="1946" spans="7:7" x14ac:dyDescent="0.3">
      <c r="G1946" s="6"/>
    </row>
    <row r="1947" spans="7:7" x14ac:dyDescent="0.3">
      <c r="G1947" s="6"/>
    </row>
    <row r="1948" spans="7:7" x14ac:dyDescent="0.3">
      <c r="G1948" s="6"/>
    </row>
    <row r="1949" spans="7:7" x14ac:dyDescent="0.3">
      <c r="G1949" s="6"/>
    </row>
    <row r="1950" spans="7:7" x14ac:dyDescent="0.3">
      <c r="G1950" s="6"/>
    </row>
    <row r="1951" spans="7:7" x14ac:dyDescent="0.3">
      <c r="G1951" s="6"/>
    </row>
    <row r="1952" spans="7:7" x14ac:dyDescent="0.3">
      <c r="G1952" s="6"/>
    </row>
    <row r="1953" spans="7:7" x14ac:dyDescent="0.3">
      <c r="G1953" s="6"/>
    </row>
    <row r="1954" spans="7:7" x14ac:dyDescent="0.3">
      <c r="G1954" s="6"/>
    </row>
    <row r="1955" spans="7:7" x14ac:dyDescent="0.3">
      <c r="G1955" s="6"/>
    </row>
    <row r="1956" spans="7:7" x14ac:dyDescent="0.3">
      <c r="G1956" s="6"/>
    </row>
    <row r="1957" spans="7:7" x14ac:dyDescent="0.3">
      <c r="G1957" s="6"/>
    </row>
    <row r="1958" spans="7:7" x14ac:dyDescent="0.3">
      <c r="G1958" s="6"/>
    </row>
    <row r="1959" spans="7:7" x14ac:dyDescent="0.3">
      <c r="G1959" s="6"/>
    </row>
    <row r="1960" spans="7:7" x14ac:dyDescent="0.3">
      <c r="G1960" s="6"/>
    </row>
    <row r="1961" spans="7:7" x14ac:dyDescent="0.3">
      <c r="G1961" s="6"/>
    </row>
    <row r="1962" spans="7:7" x14ac:dyDescent="0.3">
      <c r="G1962" s="6"/>
    </row>
    <row r="1963" spans="7:7" x14ac:dyDescent="0.3">
      <c r="G1963" s="6"/>
    </row>
    <row r="1964" spans="7:7" x14ac:dyDescent="0.3">
      <c r="G1964" s="6"/>
    </row>
    <row r="1965" spans="7:7" x14ac:dyDescent="0.3">
      <c r="G1965" s="6"/>
    </row>
    <row r="1966" spans="7:7" x14ac:dyDescent="0.3">
      <c r="G1966" s="6"/>
    </row>
    <row r="1967" spans="7:7" x14ac:dyDescent="0.3">
      <c r="G1967" s="6"/>
    </row>
    <row r="1968" spans="7:7" x14ac:dyDescent="0.3">
      <c r="G1968" s="6"/>
    </row>
    <row r="1969" spans="7:7" x14ac:dyDescent="0.3">
      <c r="G1969" s="6"/>
    </row>
    <row r="1970" spans="7:7" x14ac:dyDescent="0.3">
      <c r="G1970" s="6"/>
    </row>
    <row r="1971" spans="7:7" x14ac:dyDescent="0.3">
      <c r="G1971" s="6"/>
    </row>
    <row r="1972" spans="7:7" x14ac:dyDescent="0.3">
      <c r="G1972" s="6"/>
    </row>
    <row r="1973" spans="7:7" x14ac:dyDescent="0.3">
      <c r="G1973" s="6"/>
    </row>
    <row r="1974" spans="7:7" x14ac:dyDescent="0.3">
      <c r="G1974" s="6"/>
    </row>
    <row r="1975" spans="7:7" x14ac:dyDescent="0.3">
      <c r="G1975" s="6"/>
    </row>
    <row r="1976" spans="7:7" x14ac:dyDescent="0.3">
      <c r="G1976" s="6"/>
    </row>
    <row r="1977" spans="7:7" x14ac:dyDescent="0.3">
      <c r="G1977" s="6"/>
    </row>
    <row r="1978" spans="7:7" x14ac:dyDescent="0.3">
      <c r="G1978" s="6"/>
    </row>
    <row r="1979" spans="7:7" x14ac:dyDescent="0.3">
      <c r="G1979" s="6"/>
    </row>
    <row r="1980" spans="7:7" x14ac:dyDescent="0.3">
      <c r="G1980" s="6"/>
    </row>
    <row r="1981" spans="7:7" x14ac:dyDescent="0.3">
      <c r="G1981" s="6"/>
    </row>
    <row r="1982" spans="7:7" x14ac:dyDescent="0.3">
      <c r="G1982" s="6"/>
    </row>
    <row r="1983" spans="7:7" x14ac:dyDescent="0.3">
      <c r="G1983" s="6"/>
    </row>
    <row r="1984" spans="7:7" x14ac:dyDescent="0.3">
      <c r="G1984" s="6"/>
    </row>
    <row r="1985" spans="7:7" x14ac:dyDescent="0.3">
      <c r="G1985" s="6"/>
    </row>
    <row r="1986" spans="7:7" x14ac:dyDescent="0.3">
      <c r="G1986" s="6"/>
    </row>
    <row r="1987" spans="7:7" x14ac:dyDescent="0.3">
      <c r="G1987" s="6"/>
    </row>
    <row r="1988" spans="7:7" x14ac:dyDescent="0.3">
      <c r="G1988" s="6"/>
    </row>
    <row r="1989" spans="7:7" x14ac:dyDescent="0.3">
      <c r="G1989" s="6"/>
    </row>
    <row r="1990" spans="7:7" x14ac:dyDescent="0.3">
      <c r="G1990" s="6"/>
    </row>
    <row r="1991" spans="7:7" x14ac:dyDescent="0.3">
      <c r="G1991" s="6"/>
    </row>
    <row r="1992" spans="7:7" x14ac:dyDescent="0.3">
      <c r="G1992" s="6"/>
    </row>
    <row r="1993" spans="7:7" x14ac:dyDescent="0.3">
      <c r="G1993" s="6"/>
    </row>
    <row r="1994" spans="7:7" x14ac:dyDescent="0.3">
      <c r="G1994" s="6"/>
    </row>
    <row r="1995" spans="7:7" x14ac:dyDescent="0.3">
      <c r="G1995" s="6"/>
    </row>
    <row r="1996" spans="7:7" x14ac:dyDescent="0.3">
      <c r="G1996" s="6"/>
    </row>
    <row r="1997" spans="7:7" x14ac:dyDescent="0.3">
      <c r="G1997" s="6"/>
    </row>
    <row r="1998" spans="7:7" x14ac:dyDescent="0.3">
      <c r="G1998" s="6"/>
    </row>
    <row r="1999" spans="7:7" x14ac:dyDescent="0.3">
      <c r="G1999" s="6"/>
    </row>
    <row r="2000" spans="7:7" x14ac:dyDescent="0.3">
      <c r="G2000" s="6"/>
    </row>
    <row r="2001" spans="7:7" x14ac:dyDescent="0.3">
      <c r="G2001" s="6"/>
    </row>
    <row r="2002" spans="7:7" x14ac:dyDescent="0.3">
      <c r="G2002" s="6"/>
    </row>
    <row r="2003" spans="7:7" x14ac:dyDescent="0.3">
      <c r="G2003" s="6"/>
    </row>
    <row r="2004" spans="7:7" x14ac:dyDescent="0.3">
      <c r="G2004" s="6"/>
    </row>
    <row r="2005" spans="7:7" x14ac:dyDescent="0.3">
      <c r="G2005" s="6"/>
    </row>
    <row r="2006" spans="7:7" x14ac:dyDescent="0.3">
      <c r="G2006" s="6"/>
    </row>
    <row r="2007" spans="7:7" x14ac:dyDescent="0.3">
      <c r="G2007" s="6"/>
    </row>
    <row r="2008" spans="7:7" x14ac:dyDescent="0.3">
      <c r="G2008" s="6"/>
    </row>
    <row r="2009" spans="7:7" x14ac:dyDescent="0.3">
      <c r="G2009" s="6"/>
    </row>
    <row r="2010" spans="7:7" x14ac:dyDescent="0.3">
      <c r="G2010" s="6"/>
    </row>
    <row r="2011" spans="7:7" x14ac:dyDescent="0.3">
      <c r="G2011" s="6"/>
    </row>
    <row r="2012" spans="7:7" x14ac:dyDescent="0.3">
      <c r="G2012" s="6"/>
    </row>
    <row r="2013" spans="7:7" x14ac:dyDescent="0.3">
      <c r="G2013" s="6"/>
    </row>
    <row r="2014" spans="7:7" x14ac:dyDescent="0.3">
      <c r="G2014" s="6"/>
    </row>
    <row r="2015" spans="7:7" x14ac:dyDescent="0.3">
      <c r="G2015" s="6"/>
    </row>
    <row r="2016" spans="7:7" x14ac:dyDescent="0.3">
      <c r="G2016" s="6"/>
    </row>
    <row r="2017" spans="7:7" x14ac:dyDescent="0.3">
      <c r="G2017" s="6"/>
    </row>
    <row r="2018" spans="7:7" x14ac:dyDescent="0.3">
      <c r="G2018" s="6"/>
    </row>
    <row r="2019" spans="7:7" x14ac:dyDescent="0.3">
      <c r="G2019" s="6"/>
    </row>
    <row r="2020" spans="7:7" x14ac:dyDescent="0.3">
      <c r="G2020" s="6"/>
    </row>
    <row r="2021" spans="7:7" x14ac:dyDescent="0.3">
      <c r="G2021" s="6"/>
    </row>
    <row r="2022" spans="7:7" x14ac:dyDescent="0.3">
      <c r="G2022" s="6"/>
    </row>
    <row r="2023" spans="7:7" x14ac:dyDescent="0.3">
      <c r="G2023" s="6"/>
    </row>
    <row r="2024" spans="7:7" x14ac:dyDescent="0.3">
      <c r="G2024" s="6"/>
    </row>
    <row r="2025" spans="7:7" x14ac:dyDescent="0.3">
      <c r="G2025" s="6"/>
    </row>
    <row r="2026" spans="7:7" x14ac:dyDescent="0.3">
      <c r="G2026" s="6"/>
    </row>
    <row r="2027" spans="7:7" x14ac:dyDescent="0.3">
      <c r="G2027" s="6"/>
    </row>
    <row r="2028" spans="7:7" x14ac:dyDescent="0.3">
      <c r="G2028" s="6"/>
    </row>
    <row r="2029" spans="7:7" x14ac:dyDescent="0.3">
      <c r="G2029" s="6"/>
    </row>
    <row r="2030" spans="7:7" x14ac:dyDescent="0.3">
      <c r="G2030" s="6"/>
    </row>
    <row r="2031" spans="7:7" x14ac:dyDescent="0.3">
      <c r="G2031" s="6"/>
    </row>
    <row r="2032" spans="7:7" x14ac:dyDescent="0.3">
      <c r="G2032" s="6"/>
    </row>
    <row r="2033" spans="7:7" x14ac:dyDescent="0.3">
      <c r="G2033" s="6"/>
    </row>
    <row r="2034" spans="7:7" x14ac:dyDescent="0.3">
      <c r="G2034" s="6"/>
    </row>
    <row r="2035" spans="7:7" x14ac:dyDescent="0.3">
      <c r="G2035" s="6"/>
    </row>
    <row r="2036" spans="7:7" x14ac:dyDescent="0.3">
      <c r="G2036" s="6"/>
    </row>
    <row r="2037" spans="7:7" x14ac:dyDescent="0.3">
      <c r="G2037" s="6"/>
    </row>
    <row r="2038" spans="7:7" x14ac:dyDescent="0.3">
      <c r="G2038" s="6"/>
    </row>
    <row r="2039" spans="7:7" x14ac:dyDescent="0.3">
      <c r="G2039" s="6"/>
    </row>
    <row r="2040" spans="7:7" x14ac:dyDescent="0.3">
      <c r="G2040" s="6"/>
    </row>
    <row r="2041" spans="7:7" x14ac:dyDescent="0.3">
      <c r="G2041" s="6"/>
    </row>
    <row r="2042" spans="7:7" x14ac:dyDescent="0.3">
      <c r="G2042" s="6"/>
    </row>
    <row r="2043" spans="7:7" x14ac:dyDescent="0.3">
      <c r="G2043" s="6"/>
    </row>
    <row r="2044" spans="7:7" x14ac:dyDescent="0.3">
      <c r="G2044" s="6"/>
    </row>
    <row r="2045" spans="7:7" x14ac:dyDescent="0.3">
      <c r="G2045" s="6"/>
    </row>
    <row r="2046" spans="7:7" x14ac:dyDescent="0.3">
      <c r="G2046" s="6"/>
    </row>
    <row r="2047" spans="7:7" x14ac:dyDescent="0.3">
      <c r="G2047" s="6"/>
    </row>
    <row r="2048" spans="7:7" x14ac:dyDescent="0.3">
      <c r="G2048" s="6"/>
    </row>
    <row r="2049" spans="7:7" x14ac:dyDescent="0.3">
      <c r="G2049" s="6"/>
    </row>
    <row r="2050" spans="7:7" x14ac:dyDescent="0.3">
      <c r="G2050" s="6"/>
    </row>
    <row r="2051" spans="7:7" x14ac:dyDescent="0.3">
      <c r="G2051" s="6"/>
    </row>
    <row r="2052" spans="7:7" x14ac:dyDescent="0.3">
      <c r="G2052" s="6"/>
    </row>
    <row r="2053" spans="7:7" x14ac:dyDescent="0.3">
      <c r="G2053" s="6"/>
    </row>
    <row r="2054" spans="7:7" x14ac:dyDescent="0.3">
      <c r="G2054" s="6"/>
    </row>
    <row r="2055" spans="7:7" x14ac:dyDescent="0.3">
      <c r="G2055" s="6"/>
    </row>
    <row r="2056" spans="7:7" x14ac:dyDescent="0.3">
      <c r="G2056" s="6"/>
    </row>
    <row r="2057" spans="7:7" x14ac:dyDescent="0.3">
      <c r="G2057" s="6"/>
    </row>
    <row r="2058" spans="7:7" x14ac:dyDescent="0.3">
      <c r="G2058" s="6"/>
    </row>
    <row r="2059" spans="7:7" x14ac:dyDescent="0.3">
      <c r="G2059" s="6"/>
    </row>
    <row r="2060" spans="7:7" x14ac:dyDescent="0.3">
      <c r="G2060" s="6"/>
    </row>
    <row r="2061" spans="7:7" x14ac:dyDescent="0.3">
      <c r="G2061" s="6"/>
    </row>
    <row r="2062" spans="7:7" x14ac:dyDescent="0.3">
      <c r="G2062" s="6"/>
    </row>
    <row r="2063" spans="7:7" x14ac:dyDescent="0.3">
      <c r="G2063" s="6"/>
    </row>
    <row r="2064" spans="7:7" x14ac:dyDescent="0.3">
      <c r="G2064" s="6"/>
    </row>
    <row r="2065" spans="7:7" x14ac:dyDescent="0.3">
      <c r="G2065" s="6"/>
    </row>
    <row r="2066" spans="7:7" x14ac:dyDescent="0.3">
      <c r="G2066" s="6"/>
    </row>
    <row r="2067" spans="7:7" x14ac:dyDescent="0.3">
      <c r="G2067" s="6"/>
    </row>
    <row r="2068" spans="7:7" x14ac:dyDescent="0.3">
      <c r="G2068" s="6"/>
    </row>
    <row r="2069" spans="7:7" x14ac:dyDescent="0.3">
      <c r="G2069" s="6"/>
    </row>
    <row r="2070" spans="7:7" x14ac:dyDescent="0.3">
      <c r="G2070" s="6"/>
    </row>
    <row r="2071" spans="7:7" x14ac:dyDescent="0.3">
      <c r="G2071" s="6"/>
    </row>
    <row r="2072" spans="7:7" x14ac:dyDescent="0.3">
      <c r="G2072" s="6"/>
    </row>
    <row r="2073" spans="7:7" x14ac:dyDescent="0.3">
      <c r="G2073" s="6"/>
    </row>
    <row r="2074" spans="7:7" x14ac:dyDescent="0.3">
      <c r="G2074" s="6"/>
    </row>
    <row r="2075" spans="7:7" x14ac:dyDescent="0.3">
      <c r="G2075" s="6"/>
    </row>
    <row r="2076" spans="7:7" x14ac:dyDescent="0.3">
      <c r="G2076" s="6"/>
    </row>
    <row r="2077" spans="7:7" x14ac:dyDescent="0.3">
      <c r="G2077" s="6"/>
    </row>
    <row r="2078" spans="7:7" x14ac:dyDescent="0.3">
      <c r="G2078" s="6"/>
    </row>
    <row r="2079" spans="7:7" x14ac:dyDescent="0.3">
      <c r="G2079" s="6"/>
    </row>
    <row r="2080" spans="7:7" x14ac:dyDescent="0.3">
      <c r="G2080" s="6"/>
    </row>
    <row r="2081" spans="7:7" x14ac:dyDescent="0.3">
      <c r="G2081" s="6"/>
    </row>
    <row r="2082" spans="7:7" x14ac:dyDescent="0.3">
      <c r="G2082" s="6"/>
    </row>
    <row r="2083" spans="7:7" x14ac:dyDescent="0.3">
      <c r="G2083" s="6"/>
    </row>
    <row r="2084" spans="7:7" x14ac:dyDescent="0.3">
      <c r="G2084" s="6"/>
    </row>
    <row r="2085" spans="7:7" x14ac:dyDescent="0.3">
      <c r="G2085" s="6"/>
    </row>
    <row r="2086" spans="7:7" x14ac:dyDescent="0.3">
      <c r="G2086" s="6"/>
    </row>
    <row r="2087" spans="7:7" x14ac:dyDescent="0.3">
      <c r="G2087" s="6"/>
    </row>
    <row r="2088" spans="7:7" x14ac:dyDescent="0.3">
      <c r="G2088" s="6"/>
    </row>
    <row r="2089" spans="7:7" x14ac:dyDescent="0.3">
      <c r="G2089" s="6"/>
    </row>
    <row r="2090" spans="7:7" x14ac:dyDescent="0.3">
      <c r="G2090" s="6"/>
    </row>
    <row r="2091" spans="7:7" x14ac:dyDescent="0.3">
      <c r="G2091" s="6"/>
    </row>
    <row r="2092" spans="7:7" x14ac:dyDescent="0.3">
      <c r="G2092" s="6"/>
    </row>
    <row r="2093" spans="7:7" x14ac:dyDescent="0.3">
      <c r="G2093" s="6"/>
    </row>
    <row r="2094" spans="7:7" x14ac:dyDescent="0.3">
      <c r="G2094" s="6"/>
    </row>
    <row r="2095" spans="7:7" x14ac:dyDescent="0.3">
      <c r="G2095" s="6"/>
    </row>
    <row r="2096" spans="7:7" x14ac:dyDescent="0.3">
      <c r="G2096" s="6"/>
    </row>
    <row r="2097" spans="7:7" x14ac:dyDescent="0.3">
      <c r="G2097" s="6"/>
    </row>
    <row r="2098" spans="7:7" x14ac:dyDescent="0.3">
      <c r="G2098" s="6"/>
    </row>
    <row r="2099" spans="7:7" x14ac:dyDescent="0.3">
      <c r="G2099" s="6"/>
    </row>
    <row r="2100" spans="7:7" x14ac:dyDescent="0.3">
      <c r="G2100" s="6"/>
    </row>
    <row r="2101" spans="7:7" x14ac:dyDescent="0.3">
      <c r="G2101" s="6"/>
    </row>
    <row r="2102" spans="7:7" x14ac:dyDescent="0.3">
      <c r="G2102" s="6"/>
    </row>
    <row r="2103" spans="7:7" x14ac:dyDescent="0.3">
      <c r="G2103" s="6"/>
    </row>
    <row r="2104" spans="7:7" x14ac:dyDescent="0.3">
      <c r="G2104" s="6"/>
    </row>
    <row r="2105" spans="7:7" x14ac:dyDescent="0.3">
      <c r="G2105" s="6"/>
    </row>
    <row r="2106" spans="7:7" x14ac:dyDescent="0.3">
      <c r="G2106" s="6"/>
    </row>
    <row r="2107" spans="7:7" x14ac:dyDescent="0.3">
      <c r="G2107" s="6"/>
    </row>
    <row r="2108" spans="7:7" x14ac:dyDescent="0.3">
      <c r="G2108" s="6"/>
    </row>
    <row r="2109" spans="7:7" x14ac:dyDescent="0.3">
      <c r="G2109" s="6"/>
    </row>
    <row r="2110" spans="7:7" x14ac:dyDescent="0.3">
      <c r="G2110" s="6"/>
    </row>
    <row r="2111" spans="7:7" x14ac:dyDescent="0.3">
      <c r="G2111" s="6"/>
    </row>
    <row r="2112" spans="7:7" x14ac:dyDescent="0.3">
      <c r="G2112" s="6"/>
    </row>
    <row r="2113" spans="7:7" x14ac:dyDescent="0.3">
      <c r="G2113" s="6"/>
    </row>
    <row r="2114" spans="7:7" x14ac:dyDescent="0.3">
      <c r="G2114" s="6"/>
    </row>
    <row r="2115" spans="7:7" x14ac:dyDescent="0.3">
      <c r="G2115" s="6"/>
    </row>
    <row r="2116" spans="7:7" x14ac:dyDescent="0.3">
      <c r="G2116" s="6"/>
    </row>
    <row r="2117" spans="7:7" x14ac:dyDescent="0.3">
      <c r="G2117" s="6"/>
    </row>
    <row r="2118" spans="7:7" x14ac:dyDescent="0.3">
      <c r="G2118" s="6"/>
    </row>
    <row r="2119" spans="7:7" x14ac:dyDescent="0.3">
      <c r="G2119" s="6"/>
    </row>
    <row r="2120" spans="7:7" x14ac:dyDescent="0.3">
      <c r="G2120" s="6"/>
    </row>
    <row r="2121" spans="7:7" x14ac:dyDescent="0.3">
      <c r="G2121" s="6"/>
    </row>
    <row r="2122" spans="7:7" x14ac:dyDescent="0.3">
      <c r="G2122" s="6"/>
    </row>
    <row r="2123" spans="7:7" x14ac:dyDescent="0.3">
      <c r="G2123" s="6"/>
    </row>
    <row r="2124" spans="7:7" x14ac:dyDescent="0.3">
      <c r="G2124" s="6"/>
    </row>
    <row r="2125" spans="7:7" x14ac:dyDescent="0.3">
      <c r="G2125" s="6"/>
    </row>
    <row r="2126" spans="7:7" x14ac:dyDescent="0.3">
      <c r="G2126" s="6"/>
    </row>
    <row r="2127" spans="7:7" x14ac:dyDescent="0.3">
      <c r="G2127" s="6"/>
    </row>
    <row r="2128" spans="7:7" x14ac:dyDescent="0.3">
      <c r="G2128" s="6"/>
    </row>
    <row r="2129" spans="7:7" x14ac:dyDescent="0.3">
      <c r="G2129" s="6"/>
    </row>
    <row r="2130" spans="7:7" x14ac:dyDescent="0.3">
      <c r="G2130" s="6"/>
    </row>
    <row r="2131" spans="7:7" x14ac:dyDescent="0.3">
      <c r="G2131" s="6"/>
    </row>
    <row r="2132" spans="7:7" x14ac:dyDescent="0.3">
      <c r="G2132" s="6"/>
    </row>
    <row r="2133" spans="7:7" x14ac:dyDescent="0.3">
      <c r="G2133" s="6"/>
    </row>
    <row r="2134" spans="7:7" x14ac:dyDescent="0.3">
      <c r="G2134" s="6"/>
    </row>
    <row r="2135" spans="7:7" x14ac:dyDescent="0.3">
      <c r="G2135" s="6"/>
    </row>
    <row r="2136" spans="7:7" x14ac:dyDescent="0.3">
      <c r="G2136" s="6"/>
    </row>
    <row r="2137" spans="7:7" x14ac:dyDescent="0.3">
      <c r="G2137" s="6"/>
    </row>
    <row r="2138" spans="7:7" x14ac:dyDescent="0.3">
      <c r="G2138" s="6"/>
    </row>
    <row r="2139" spans="7:7" x14ac:dyDescent="0.3">
      <c r="G2139" s="6"/>
    </row>
    <row r="2140" spans="7:7" x14ac:dyDescent="0.3">
      <c r="G2140" s="6"/>
    </row>
    <row r="2141" spans="7:7" x14ac:dyDescent="0.3">
      <c r="G2141" s="6"/>
    </row>
    <row r="2142" spans="7:7" x14ac:dyDescent="0.3">
      <c r="G2142" s="6"/>
    </row>
    <row r="2143" spans="7:7" x14ac:dyDescent="0.3">
      <c r="G2143" s="6"/>
    </row>
    <row r="2144" spans="7:7" x14ac:dyDescent="0.3">
      <c r="G2144" s="6"/>
    </row>
    <row r="2145" spans="7:7" x14ac:dyDescent="0.3">
      <c r="G2145" s="6"/>
    </row>
    <row r="2146" spans="7:7" x14ac:dyDescent="0.3">
      <c r="G2146" s="6"/>
    </row>
    <row r="2147" spans="7:7" x14ac:dyDescent="0.3">
      <c r="G2147" s="6"/>
    </row>
    <row r="2148" spans="7:7" x14ac:dyDescent="0.3">
      <c r="G2148" s="6"/>
    </row>
    <row r="2149" spans="7:7" x14ac:dyDescent="0.3">
      <c r="G2149" s="6"/>
    </row>
    <row r="2150" spans="7:7" x14ac:dyDescent="0.3">
      <c r="G2150" s="6"/>
    </row>
    <row r="2151" spans="7:7" x14ac:dyDescent="0.3">
      <c r="G2151" s="6"/>
    </row>
    <row r="2152" spans="7:7" x14ac:dyDescent="0.3">
      <c r="G2152" s="6"/>
    </row>
    <row r="2153" spans="7:7" x14ac:dyDescent="0.3">
      <c r="G2153" s="6"/>
    </row>
    <row r="2154" spans="7:7" x14ac:dyDescent="0.3">
      <c r="G2154" s="6"/>
    </row>
    <row r="2155" spans="7:7" x14ac:dyDescent="0.3">
      <c r="G2155" s="6"/>
    </row>
    <row r="2156" spans="7:7" x14ac:dyDescent="0.3">
      <c r="G2156" s="6"/>
    </row>
    <row r="2157" spans="7:7" x14ac:dyDescent="0.3">
      <c r="G2157" s="6"/>
    </row>
    <row r="2158" spans="7:7" x14ac:dyDescent="0.3">
      <c r="G2158" s="6"/>
    </row>
    <row r="2159" spans="7:7" x14ac:dyDescent="0.3">
      <c r="G2159" s="6"/>
    </row>
    <row r="2160" spans="7:7" x14ac:dyDescent="0.3">
      <c r="G2160" s="6"/>
    </row>
    <row r="2161" spans="7:7" x14ac:dyDescent="0.3">
      <c r="G2161" s="6"/>
    </row>
    <row r="2162" spans="7:7" x14ac:dyDescent="0.3">
      <c r="G2162" s="6"/>
    </row>
    <row r="2163" spans="7:7" x14ac:dyDescent="0.3">
      <c r="G2163" s="6"/>
    </row>
    <row r="2164" spans="7:7" x14ac:dyDescent="0.3">
      <c r="G2164" s="6"/>
    </row>
    <row r="2165" spans="7:7" x14ac:dyDescent="0.3">
      <c r="G2165" s="6"/>
    </row>
    <row r="2166" spans="7:7" x14ac:dyDescent="0.3">
      <c r="G2166" s="6"/>
    </row>
    <row r="2167" spans="7:7" x14ac:dyDescent="0.3">
      <c r="G2167" s="6"/>
    </row>
    <row r="2168" spans="7:7" x14ac:dyDescent="0.3">
      <c r="G2168" s="6"/>
    </row>
    <row r="2169" spans="7:7" x14ac:dyDescent="0.3">
      <c r="G2169" s="6"/>
    </row>
    <row r="2170" spans="7:7" x14ac:dyDescent="0.3">
      <c r="G2170" s="6"/>
    </row>
    <row r="2171" spans="7:7" x14ac:dyDescent="0.3">
      <c r="G2171" s="6"/>
    </row>
    <row r="2172" spans="7:7" x14ac:dyDescent="0.3">
      <c r="G2172" s="6"/>
    </row>
    <row r="2173" spans="7:7" x14ac:dyDescent="0.3">
      <c r="G2173" s="6"/>
    </row>
    <row r="2174" spans="7:7" x14ac:dyDescent="0.3">
      <c r="G2174" s="6"/>
    </row>
    <row r="2175" spans="7:7" x14ac:dyDescent="0.3">
      <c r="G2175" s="6"/>
    </row>
    <row r="2176" spans="7:7" x14ac:dyDescent="0.3">
      <c r="G2176" s="6"/>
    </row>
    <row r="2177" spans="7:7" x14ac:dyDescent="0.3">
      <c r="G2177" s="6"/>
    </row>
    <row r="2178" spans="7:7" x14ac:dyDescent="0.3">
      <c r="G2178" s="6"/>
    </row>
    <row r="2179" spans="7:7" x14ac:dyDescent="0.3">
      <c r="G2179" s="6"/>
    </row>
    <row r="2180" spans="7:7" x14ac:dyDescent="0.3">
      <c r="G2180" s="6"/>
    </row>
    <row r="2181" spans="7:7" x14ac:dyDescent="0.3">
      <c r="G2181" s="6"/>
    </row>
    <row r="2182" spans="7:7" x14ac:dyDescent="0.3">
      <c r="G2182" s="6"/>
    </row>
    <row r="2183" spans="7:7" x14ac:dyDescent="0.3">
      <c r="G2183" s="6"/>
    </row>
    <row r="2184" spans="7:7" x14ac:dyDescent="0.3">
      <c r="G2184" s="6"/>
    </row>
    <row r="2185" spans="7:7" x14ac:dyDescent="0.3">
      <c r="G2185" s="6"/>
    </row>
    <row r="2186" spans="7:7" x14ac:dyDescent="0.3">
      <c r="G2186" s="6"/>
    </row>
    <row r="2187" spans="7:7" x14ac:dyDescent="0.3">
      <c r="G2187" s="6"/>
    </row>
    <row r="2188" spans="7:7" x14ac:dyDescent="0.3">
      <c r="G2188" s="6"/>
    </row>
    <row r="2189" spans="7:7" x14ac:dyDescent="0.3">
      <c r="G2189" s="6"/>
    </row>
    <row r="2190" spans="7:7" x14ac:dyDescent="0.3">
      <c r="G2190" s="6"/>
    </row>
    <row r="2191" spans="7:7" x14ac:dyDescent="0.3">
      <c r="G2191" s="6"/>
    </row>
    <row r="2192" spans="7:7" x14ac:dyDescent="0.3">
      <c r="G2192" s="6"/>
    </row>
    <row r="2193" spans="7:7" x14ac:dyDescent="0.3">
      <c r="G2193" s="6"/>
    </row>
    <row r="2194" spans="7:7" x14ac:dyDescent="0.3">
      <c r="G2194" s="6"/>
    </row>
    <row r="2195" spans="7:7" x14ac:dyDescent="0.3">
      <c r="G2195" s="6"/>
    </row>
    <row r="2196" spans="7:7" x14ac:dyDescent="0.3">
      <c r="G2196" s="6"/>
    </row>
    <row r="2197" spans="7:7" x14ac:dyDescent="0.3">
      <c r="G2197" s="6"/>
    </row>
    <row r="2198" spans="7:7" x14ac:dyDescent="0.3">
      <c r="G2198" s="6"/>
    </row>
    <row r="2199" spans="7:7" x14ac:dyDescent="0.3">
      <c r="G2199" s="6"/>
    </row>
    <row r="2200" spans="7:7" x14ac:dyDescent="0.3">
      <c r="G2200" s="6"/>
    </row>
    <row r="2201" spans="7:7" x14ac:dyDescent="0.3">
      <c r="G2201" s="6"/>
    </row>
    <row r="2202" spans="7:7" x14ac:dyDescent="0.3">
      <c r="G2202" s="6"/>
    </row>
    <row r="2203" spans="7:7" x14ac:dyDescent="0.3">
      <c r="G2203" s="6"/>
    </row>
    <row r="2204" spans="7:7" x14ac:dyDescent="0.3">
      <c r="G2204" s="6"/>
    </row>
    <row r="2205" spans="7:7" x14ac:dyDescent="0.3">
      <c r="G2205" s="6"/>
    </row>
    <row r="2206" spans="7:7" x14ac:dyDescent="0.3">
      <c r="G2206" s="6"/>
    </row>
    <row r="2207" spans="7:7" x14ac:dyDescent="0.3">
      <c r="G2207" s="6"/>
    </row>
    <row r="2208" spans="7:7" x14ac:dyDescent="0.3">
      <c r="G2208" s="6"/>
    </row>
    <row r="2209" spans="7:7" x14ac:dyDescent="0.3">
      <c r="G2209" s="6"/>
    </row>
    <row r="2210" spans="7:7" x14ac:dyDescent="0.3">
      <c r="G2210" s="6"/>
    </row>
    <row r="2211" spans="7:7" x14ac:dyDescent="0.3">
      <c r="G2211" s="6"/>
    </row>
    <row r="2212" spans="7:7" x14ac:dyDescent="0.3">
      <c r="G2212" s="6"/>
    </row>
    <row r="2213" spans="7:7" x14ac:dyDescent="0.3">
      <c r="G2213" s="6"/>
    </row>
    <row r="2214" spans="7:7" x14ac:dyDescent="0.3">
      <c r="G2214" s="6"/>
    </row>
    <row r="2215" spans="7:7" x14ac:dyDescent="0.3">
      <c r="G2215" s="6"/>
    </row>
    <row r="2216" spans="7:7" x14ac:dyDescent="0.3">
      <c r="G2216" s="6"/>
    </row>
    <row r="2217" spans="7:7" x14ac:dyDescent="0.3">
      <c r="G2217" s="6"/>
    </row>
    <row r="2218" spans="7:7" x14ac:dyDescent="0.3">
      <c r="G2218" s="6"/>
    </row>
    <row r="2219" spans="7:7" x14ac:dyDescent="0.3">
      <c r="G2219" s="6"/>
    </row>
    <row r="2220" spans="7:7" x14ac:dyDescent="0.3">
      <c r="G2220" s="6"/>
    </row>
    <row r="2221" spans="7:7" x14ac:dyDescent="0.3">
      <c r="G2221" s="6"/>
    </row>
    <row r="2222" spans="7:7" x14ac:dyDescent="0.3">
      <c r="G2222" s="6"/>
    </row>
    <row r="2223" spans="7:7" x14ac:dyDescent="0.3">
      <c r="G2223" s="6"/>
    </row>
    <row r="2224" spans="7:7" x14ac:dyDescent="0.3">
      <c r="G2224" s="6"/>
    </row>
    <row r="2225" spans="7:7" x14ac:dyDescent="0.3">
      <c r="G2225" s="6"/>
    </row>
    <row r="2226" spans="7:7" x14ac:dyDescent="0.3">
      <c r="G2226" s="6"/>
    </row>
    <row r="2227" spans="7:7" x14ac:dyDescent="0.3">
      <c r="G2227" s="6"/>
    </row>
    <row r="2228" spans="7:7" x14ac:dyDescent="0.3">
      <c r="G2228" s="6"/>
    </row>
    <row r="2229" spans="7:7" x14ac:dyDescent="0.3">
      <c r="G2229" s="6"/>
    </row>
    <row r="2230" spans="7:7" x14ac:dyDescent="0.3">
      <c r="G2230" s="6"/>
    </row>
    <row r="2231" spans="7:7" x14ac:dyDescent="0.3">
      <c r="G2231" s="6"/>
    </row>
    <row r="2232" spans="7:7" x14ac:dyDescent="0.3">
      <c r="G2232" s="6"/>
    </row>
    <row r="2233" spans="7:7" x14ac:dyDescent="0.3">
      <c r="G2233" s="6"/>
    </row>
    <row r="2234" spans="7:7" x14ac:dyDescent="0.3">
      <c r="G2234" s="6"/>
    </row>
    <row r="2235" spans="7:7" x14ac:dyDescent="0.3">
      <c r="G2235" s="6"/>
    </row>
    <row r="2236" spans="7:7" x14ac:dyDescent="0.3">
      <c r="G2236" s="6"/>
    </row>
    <row r="2237" spans="7:7" x14ac:dyDescent="0.3">
      <c r="G2237" s="6"/>
    </row>
    <row r="2238" spans="7:7" x14ac:dyDescent="0.3">
      <c r="G2238" s="6"/>
    </row>
    <row r="2239" spans="7:7" x14ac:dyDescent="0.3">
      <c r="G2239" s="6"/>
    </row>
    <row r="2240" spans="7:7" x14ac:dyDescent="0.3">
      <c r="G2240" s="6"/>
    </row>
    <row r="2241" spans="7:7" x14ac:dyDescent="0.3">
      <c r="G2241" s="6"/>
    </row>
    <row r="2242" spans="7:7" x14ac:dyDescent="0.3">
      <c r="G2242" s="6"/>
    </row>
    <row r="2243" spans="7:7" x14ac:dyDescent="0.3">
      <c r="G2243" s="6"/>
    </row>
    <row r="2244" spans="7:7" x14ac:dyDescent="0.3">
      <c r="G2244" s="6"/>
    </row>
    <row r="2245" spans="7:7" x14ac:dyDescent="0.3">
      <c r="G2245" s="6"/>
    </row>
    <row r="2246" spans="7:7" x14ac:dyDescent="0.3">
      <c r="G2246" s="6"/>
    </row>
    <row r="2247" spans="7:7" x14ac:dyDescent="0.3">
      <c r="G2247" s="6"/>
    </row>
    <row r="2248" spans="7:7" x14ac:dyDescent="0.3">
      <c r="G2248" s="6"/>
    </row>
    <row r="2249" spans="7:7" x14ac:dyDescent="0.3">
      <c r="G2249" s="6"/>
    </row>
    <row r="2250" spans="7:7" x14ac:dyDescent="0.3">
      <c r="G2250" s="6"/>
    </row>
    <row r="2251" spans="7:7" x14ac:dyDescent="0.3">
      <c r="G2251" s="6"/>
    </row>
    <row r="2252" spans="7:7" x14ac:dyDescent="0.3">
      <c r="G2252" s="6"/>
    </row>
    <row r="2253" spans="7:7" x14ac:dyDescent="0.3">
      <c r="G2253" s="6"/>
    </row>
    <row r="2254" spans="7:7" x14ac:dyDescent="0.3">
      <c r="G2254" s="6"/>
    </row>
    <row r="2255" spans="7:7" x14ac:dyDescent="0.3">
      <c r="G2255" s="6"/>
    </row>
    <row r="2256" spans="7:7" x14ac:dyDescent="0.3">
      <c r="G2256" s="6"/>
    </row>
    <row r="2257" spans="7:7" x14ac:dyDescent="0.3">
      <c r="G2257" s="6"/>
    </row>
    <row r="2258" spans="7:7" x14ac:dyDescent="0.3">
      <c r="G2258" s="6"/>
    </row>
    <row r="2259" spans="7:7" x14ac:dyDescent="0.3">
      <c r="G2259" s="6"/>
    </row>
    <row r="2260" spans="7:7" x14ac:dyDescent="0.3">
      <c r="G2260" s="6"/>
    </row>
    <row r="2261" spans="7:7" x14ac:dyDescent="0.3">
      <c r="G2261" s="6"/>
    </row>
    <row r="2262" spans="7:7" x14ac:dyDescent="0.3">
      <c r="G2262" s="6"/>
    </row>
    <row r="2263" spans="7:7" x14ac:dyDescent="0.3">
      <c r="G2263" s="6"/>
    </row>
    <row r="2264" spans="7:7" x14ac:dyDescent="0.3">
      <c r="G2264" s="6"/>
    </row>
    <row r="2265" spans="7:7" x14ac:dyDescent="0.3">
      <c r="G2265" s="6"/>
    </row>
    <row r="2266" spans="7:7" x14ac:dyDescent="0.3">
      <c r="G2266" s="6"/>
    </row>
    <row r="2267" spans="7:7" x14ac:dyDescent="0.3">
      <c r="G2267" s="6"/>
    </row>
    <row r="2268" spans="7:7" x14ac:dyDescent="0.3">
      <c r="G2268" s="6"/>
    </row>
    <row r="2269" spans="7:7" x14ac:dyDescent="0.3">
      <c r="G2269" s="6"/>
    </row>
    <row r="2270" spans="7:7" x14ac:dyDescent="0.3">
      <c r="G2270" s="6"/>
    </row>
    <row r="2271" spans="7:7" x14ac:dyDescent="0.3">
      <c r="G2271" s="6"/>
    </row>
    <row r="2272" spans="7:7" x14ac:dyDescent="0.3">
      <c r="G2272" s="6"/>
    </row>
    <row r="2273" spans="7:7" x14ac:dyDescent="0.3">
      <c r="G2273" s="6"/>
    </row>
    <row r="2274" spans="7:7" x14ac:dyDescent="0.3">
      <c r="G2274" s="6"/>
    </row>
    <row r="2275" spans="7:7" x14ac:dyDescent="0.3">
      <c r="G2275" s="6"/>
    </row>
    <row r="2276" spans="7:7" x14ac:dyDescent="0.3">
      <c r="G2276" s="6"/>
    </row>
    <row r="2277" spans="7:7" x14ac:dyDescent="0.3">
      <c r="G2277" s="6"/>
    </row>
    <row r="2278" spans="7:7" x14ac:dyDescent="0.3">
      <c r="G2278" s="6"/>
    </row>
    <row r="2279" spans="7:7" x14ac:dyDescent="0.3">
      <c r="G2279" s="6"/>
    </row>
    <row r="2280" spans="7:7" x14ac:dyDescent="0.3">
      <c r="G2280" s="6"/>
    </row>
    <row r="2281" spans="7:7" x14ac:dyDescent="0.3">
      <c r="G2281" s="6"/>
    </row>
    <row r="2282" spans="7:7" x14ac:dyDescent="0.3">
      <c r="G2282" s="6"/>
    </row>
    <row r="2283" spans="7:7" x14ac:dyDescent="0.3">
      <c r="G2283" s="6"/>
    </row>
    <row r="2284" spans="7:7" x14ac:dyDescent="0.3">
      <c r="G2284" s="6"/>
    </row>
    <row r="2285" spans="7:7" x14ac:dyDescent="0.3">
      <c r="G2285" s="6"/>
    </row>
    <row r="2286" spans="7:7" x14ac:dyDescent="0.3">
      <c r="G2286" s="6"/>
    </row>
    <row r="2287" spans="7:7" x14ac:dyDescent="0.3">
      <c r="G2287" s="6"/>
    </row>
    <row r="2288" spans="7:7" x14ac:dyDescent="0.3">
      <c r="G2288" s="6"/>
    </row>
    <row r="2289" spans="7:7" x14ac:dyDescent="0.3">
      <c r="G2289" s="6"/>
    </row>
    <row r="2290" spans="7:7" x14ac:dyDescent="0.3">
      <c r="G2290" s="6"/>
    </row>
    <row r="2291" spans="7:7" x14ac:dyDescent="0.3">
      <c r="G2291" s="6"/>
    </row>
    <row r="2292" spans="7:7" x14ac:dyDescent="0.3">
      <c r="G2292" s="6"/>
    </row>
    <row r="2293" spans="7:7" x14ac:dyDescent="0.3">
      <c r="G2293" s="6"/>
    </row>
    <row r="2294" spans="7:7" x14ac:dyDescent="0.3">
      <c r="G2294" s="6"/>
    </row>
    <row r="2295" spans="7:7" x14ac:dyDescent="0.3">
      <c r="G2295" s="6"/>
    </row>
    <row r="2296" spans="7:7" x14ac:dyDescent="0.3">
      <c r="G2296" s="6"/>
    </row>
    <row r="2297" spans="7:7" x14ac:dyDescent="0.3">
      <c r="G2297" s="6"/>
    </row>
    <row r="2298" spans="7:7" x14ac:dyDescent="0.3">
      <c r="G2298" s="6"/>
    </row>
    <row r="2299" spans="7:7" x14ac:dyDescent="0.3">
      <c r="G2299" s="6"/>
    </row>
    <row r="2300" spans="7:7" x14ac:dyDescent="0.3">
      <c r="G2300" s="6"/>
    </row>
    <row r="2301" spans="7:7" x14ac:dyDescent="0.3">
      <c r="G2301" s="6"/>
    </row>
    <row r="2302" spans="7:7" x14ac:dyDescent="0.3">
      <c r="G2302" s="6"/>
    </row>
    <row r="2303" spans="7:7" x14ac:dyDescent="0.3">
      <c r="G2303" s="6"/>
    </row>
    <row r="2304" spans="7:7" x14ac:dyDescent="0.3">
      <c r="G2304" s="6"/>
    </row>
    <row r="2305" spans="7:7" x14ac:dyDescent="0.3">
      <c r="G2305" s="6"/>
    </row>
    <row r="2306" spans="7:7" x14ac:dyDescent="0.3">
      <c r="G2306" s="6"/>
    </row>
    <row r="2307" spans="7:7" x14ac:dyDescent="0.3">
      <c r="G2307" s="6"/>
    </row>
    <row r="2308" spans="7:7" x14ac:dyDescent="0.3">
      <c r="G2308" s="6"/>
    </row>
    <row r="2309" spans="7:7" x14ac:dyDescent="0.3">
      <c r="G2309" s="6"/>
    </row>
    <row r="2310" spans="7:7" x14ac:dyDescent="0.3">
      <c r="G2310" s="6"/>
    </row>
    <row r="2311" spans="7:7" x14ac:dyDescent="0.3">
      <c r="G2311" s="6"/>
    </row>
    <row r="2312" spans="7:7" x14ac:dyDescent="0.3">
      <c r="G2312" s="6"/>
    </row>
    <row r="2313" spans="7:7" x14ac:dyDescent="0.3">
      <c r="G2313" s="6"/>
    </row>
    <row r="2314" spans="7:7" x14ac:dyDescent="0.3">
      <c r="G2314" s="6"/>
    </row>
    <row r="2315" spans="7:7" x14ac:dyDescent="0.3">
      <c r="G2315" s="6"/>
    </row>
    <row r="2316" spans="7:7" x14ac:dyDescent="0.3">
      <c r="G2316" s="6"/>
    </row>
    <row r="2317" spans="7:7" x14ac:dyDescent="0.3">
      <c r="G2317" s="6"/>
    </row>
    <row r="2318" spans="7:7" x14ac:dyDescent="0.3">
      <c r="G2318" s="6"/>
    </row>
    <row r="2319" spans="7:7" x14ac:dyDescent="0.3">
      <c r="G2319" s="6"/>
    </row>
    <row r="2320" spans="7:7" x14ac:dyDescent="0.3">
      <c r="G2320" s="6"/>
    </row>
    <row r="2321" spans="7:7" x14ac:dyDescent="0.3">
      <c r="G2321" s="6"/>
    </row>
    <row r="2322" spans="7:7" x14ac:dyDescent="0.3">
      <c r="G2322" s="6"/>
    </row>
    <row r="2323" spans="7:7" x14ac:dyDescent="0.3">
      <c r="G2323" s="6"/>
    </row>
    <row r="2324" spans="7:7" x14ac:dyDescent="0.3">
      <c r="G2324" s="6"/>
    </row>
    <row r="2325" spans="7:7" x14ac:dyDescent="0.3">
      <c r="G2325" s="6"/>
    </row>
    <row r="2326" spans="7:7" x14ac:dyDescent="0.3">
      <c r="G2326" s="6"/>
    </row>
    <row r="2327" spans="7:7" x14ac:dyDescent="0.3">
      <c r="G2327" s="6"/>
    </row>
    <row r="2328" spans="7:7" x14ac:dyDescent="0.3">
      <c r="G2328" s="6"/>
    </row>
    <row r="2329" spans="7:7" x14ac:dyDescent="0.3">
      <c r="G2329" s="6"/>
    </row>
    <row r="2330" spans="7:7" x14ac:dyDescent="0.3">
      <c r="G2330" s="6"/>
    </row>
    <row r="2331" spans="7:7" x14ac:dyDescent="0.3">
      <c r="G2331" s="6"/>
    </row>
    <row r="2332" spans="7:7" x14ac:dyDescent="0.3">
      <c r="G2332" s="6"/>
    </row>
    <row r="2333" spans="7:7" x14ac:dyDescent="0.3">
      <c r="G2333" s="6"/>
    </row>
    <row r="2334" spans="7:7" x14ac:dyDescent="0.3">
      <c r="G2334" s="6"/>
    </row>
    <row r="2335" spans="7:7" x14ac:dyDescent="0.3">
      <c r="G2335" s="6"/>
    </row>
    <row r="2336" spans="7:7" x14ac:dyDescent="0.3">
      <c r="G2336" s="6"/>
    </row>
    <row r="2337" spans="7:7" x14ac:dyDescent="0.3">
      <c r="G2337" s="6"/>
    </row>
    <row r="2338" spans="7:7" x14ac:dyDescent="0.3">
      <c r="G2338" s="6"/>
    </row>
    <row r="2339" spans="7:7" x14ac:dyDescent="0.3">
      <c r="G2339" s="6"/>
    </row>
    <row r="2340" spans="7:7" x14ac:dyDescent="0.3">
      <c r="G2340" s="6"/>
    </row>
    <row r="2341" spans="7:7" x14ac:dyDescent="0.3">
      <c r="G2341" s="6"/>
    </row>
    <row r="2342" spans="7:7" x14ac:dyDescent="0.3">
      <c r="G2342" s="6"/>
    </row>
    <row r="2343" spans="7:7" x14ac:dyDescent="0.3">
      <c r="G2343" s="6"/>
    </row>
    <row r="2344" spans="7:7" x14ac:dyDescent="0.3">
      <c r="G2344" s="6"/>
    </row>
    <row r="2345" spans="7:7" x14ac:dyDescent="0.3">
      <c r="G2345" s="6"/>
    </row>
    <row r="2346" spans="7:7" x14ac:dyDescent="0.3">
      <c r="G2346" s="6"/>
    </row>
    <row r="2347" spans="7:7" x14ac:dyDescent="0.3">
      <c r="G2347" s="6"/>
    </row>
    <row r="2348" spans="7:7" x14ac:dyDescent="0.3">
      <c r="G2348" s="6"/>
    </row>
    <row r="2349" spans="7:7" x14ac:dyDescent="0.3">
      <c r="G2349" s="6"/>
    </row>
    <row r="2350" spans="7:7" x14ac:dyDescent="0.3">
      <c r="G2350" s="6"/>
    </row>
    <row r="2351" spans="7:7" x14ac:dyDescent="0.3">
      <c r="G2351" s="6"/>
    </row>
    <row r="2352" spans="7:7" x14ac:dyDescent="0.3">
      <c r="G2352" s="6"/>
    </row>
    <row r="2353" spans="7:7" x14ac:dyDescent="0.3">
      <c r="G2353" s="6"/>
    </row>
    <row r="2354" spans="7:7" x14ac:dyDescent="0.3">
      <c r="G2354" s="6"/>
    </row>
    <row r="2355" spans="7:7" x14ac:dyDescent="0.3">
      <c r="G2355" s="6"/>
    </row>
    <row r="2356" spans="7:7" x14ac:dyDescent="0.3">
      <c r="G2356" s="6"/>
    </row>
    <row r="2357" spans="7:7" x14ac:dyDescent="0.3">
      <c r="G2357" s="6"/>
    </row>
    <row r="2358" spans="7:7" x14ac:dyDescent="0.3">
      <c r="G2358" s="6"/>
    </row>
    <row r="2359" spans="7:7" x14ac:dyDescent="0.3">
      <c r="G2359" s="6"/>
    </row>
    <row r="2360" spans="7:7" x14ac:dyDescent="0.3">
      <c r="G2360" s="6"/>
    </row>
    <row r="2361" spans="7:7" x14ac:dyDescent="0.3">
      <c r="G2361" s="6"/>
    </row>
    <row r="2362" spans="7:7" x14ac:dyDescent="0.3">
      <c r="G2362" s="6"/>
    </row>
    <row r="2363" spans="7:7" x14ac:dyDescent="0.3">
      <c r="G2363" s="6"/>
    </row>
    <row r="2364" spans="7:7" x14ac:dyDescent="0.3">
      <c r="G2364" s="6"/>
    </row>
    <row r="2365" spans="7:7" x14ac:dyDescent="0.3">
      <c r="G2365" s="6"/>
    </row>
    <row r="2366" spans="7:7" x14ac:dyDescent="0.3">
      <c r="G2366" s="6"/>
    </row>
    <row r="2367" spans="7:7" x14ac:dyDescent="0.3">
      <c r="G2367" s="6"/>
    </row>
    <row r="2368" spans="7:7" x14ac:dyDescent="0.3">
      <c r="G2368" s="6"/>
    </row>
    <row r="2369" spans="7:7" x14ac:dyDescent="0.3">
      <c r="G2369" s="6"/>
    </row>
    <row r="2370" spans="7:7" x14ac:dyDescent="0.3">
      <c r="G2370" s="6"/>
    </row>
    <row r="2371" spans="7:7" x14ac:dyDescent="0.3">
      <c r="G2371" s="6"/>
    </row>
    <row r="2372" spans="7:7" x14ac:dyDescent="0.3">
      <c r="G2372" s="6"/>
    </row>
    <row r="2373" spans="7:7" x14ac:dyDescent="0.3">
      <c r="G2373" s="6"/>
    </row>
    <row r="2374" spans="7:7" x14ac:dyDescent="0.3">
      <c r="G2374" s="6"/>
    </row>
    <row r="2375" spans="7:7" x14ac:dyDescent="0.3">
      <c r="G2375" s="6"/>
    </row>
    <row r="2376" spans="7:7" x14ac:dyDescent="0.3">
      <c r="G2376" s="6"/>
    </row>
    <row r="2377" spans="7:7" x14ac:dyDescent="0.3">
      <c r="G2377" s="6"/>
    </row>
    <row r="2378" spans="7:7" x14ac:dyDescent="0.3">
      <c r="G2378" s="6"/>
    </row>
    <row r="2379" spans="7:7" x14ac:dyDescent="0.3">
      <c r="G2379" s="6"/>
    </row>
    <row r="2380" spans="7:7" x14ac:dyDescent="0.3">
      <c r="G2380" s="6"/>
    </row>
    <row r="2381" spans="7:7" x14ac:dyDescent="0.3">
      <c r="G2381" s="6"/>
    </row>
    <row r="2382" spans="7:7" x14ac:dyDescent="0.3">
      <c r="G2382" s="6"/>
    </row>
    <row r="2383" spans="7:7" x14ac:dyDescent="0.3">
      <c r="G2383" s="6"/>
    </row>
    <row r="2384" spans="7:7" x14ac:dyDescent="0.3">
      <c r="G2384" s="6"/>
    </row>
    <row r="2385" spans="7:7" x14ac:dyDescent="0.3">
      <c r="G2385" s="6"/>
    </row>
    <row r="2386" spans="7:7" x14ac:dyDescent="0.3">
      <c r="G2386" s="6"/>
    </row>
    <row r="2387" spans="7:7" x14ac:dyDescent="0.3">
      <c r="G2387" s="6"/>
    </row>
    <row r="2388" spans="7:7" x14ac:dyDescent="0.3">
      <c r="G2388" s="6"/>
    </row>
    <row r="2389" spans="7:7" x14ac:dyDescent="0.3">
      <c r="G2389" s="6"/>
    </row>
    <row r="2390" spans="7:7" x14ac:dyDescent="0.3">
      <c r="G2390" s="6"/>
    </row>
    <row r="2391" spans="7:7" x14ac:dyDescent="0.3">
      <c r="G2391" s="6"/>
    </row>
    <row r="2392" spans="7:7" x14ac:dyDescent="0.3">
      <c r="G2392" s="6"/>
    </row>
    <row r="2393" spans="7:7" x14ac:dyDescent="0.3">
      <c r="G2393" s="6"/>
    </row>
    <row r="2394" spans="7:7" x14ac:dyDescent="0.3">
      <c r="G2394" s="6"/>
    </row>
    <row r="2395" spans="7:7" x14ac:dyDescent="0.3">
      <c r="G2395" s="6"/>
    </row>
    <row r="2396" spans="7:7" x14ac:dyDescent="0.3">
      <c r="G2396" s="6"/>
    </row>
    <row r="2397" spans="7:7" x14ac:dyDescent="0.3">
      <c r="G2397" s="6"/>
    </row>
    <row r="2398" spans="7:7" x14ac:dyDescent="0.3">
      <c r="G2398" s="6"/>
    </row>
    <row r="2399" spans="7:7" x14ac:dyDescent="0.3">
      <c r="G2399" s="6"/>
    </row>
    <row r="2400" spans="7:7" x14ac:dyDescent="0.3">
      <c r="G2400" s="6"/>
    </row>
    <row r="2401" spans="7:7" x14ac:dyDescent="0.3">
      <c r="G2401" s="6"/>
    </row>
    <row r="2402" spans="7:7" x14ac:dyDescent="0.3">
      <c r="G2402" s="6"/>
    </row>
    <row r="2403" spans="7:7" x14ac:dyDescent="0.3">
      <c r="G2403" s="6"/>
    </row>
    <row r="2404" spans="7:7" x14ac:dyDescent="0.3">
      <c r="G2404" s="6"/>
    </row>
    <row r="2405" spans="7:7" x14ac:dyDescent="0.3">
      <c r="G2405" s="6"/>
    </row>
    <row r="2406" spans="7:7" x14ac:dyDescent="0.3">
      <c r="G2406" s="6"/>
    </row>
    <row r="2407" spans="7:7" x14ac:dyDescent="0.3">
      <c r="G2407" s="6"/>
    </row>
    <row r="2408" spans="7:7" x14ac:dyDescent="0.3">
      <c r="G2408" s="6"/>
    </row>
    <row r="2409" spans="7:7" x14ac:dyDescent="0.3">
      <c r="G2409" s="6"/>
    </row>
    <row r="2410" spans="7:7" x14ac:dyDescent="0.3">
      <c r="G2410" s="6"/>
    </row>
    <row r="2411" spans="7:7" x14ac:dyDescent="0.3">
      <c r="G2411" s="6"/>
    </row>
    <row r="2412" spans="7:7" x14ac:dyDescent="0.3">
      <c r="G2412" s="6"/>
    </row>
    <row r="2413" spans="7:7" x14ac:dyDescent="0.3">
      <c r="G2413" s="6"/>
    </row>
    <row r="2414" spans="7:7" x14ac:dyDescent="0.3">
      <c r="G2414" s="6"/>
    </row>
    <row r="2415" spans="7:7" x14ac:dyDescent="0.3">
      <c r="G2415" s="6"/>
    </row>
    <row r="2416" spans="7:7" x14ac:dyDescent="0.3">
      <c r="G2416" s="6"/>
    </row>
    <row r="2417" spans="7:7" x14ac:dyDescent="0.3">
      <c r="G2417" s="6"/>
    </row>
    <row r="2418" spans="7:7" x14ac:dyDescent="0.3">
      <c r="G2418" s="6"/>
    </row>
    <row r="2419" spans="7:7" x14ac:dyDescent="0.3">
      <c r="G2419" s="6"/>
    </row>
    <row r="2420" spans="7:7" x14ac:dyDescent="0.3">
      <c r="G2420" s="6"/>
    </row>
    <row r="2421" spans="7:7" x14ac:dyDescent="0.3">
      <c r="G2421" s="6"/>
    </row>
    <row r="2422" spans="7:7" x14ac:dyDescent="0.3">
      <c r="G2422" s="6"/>
    </row>
    <row r="2423" spans="7:7" x14ac:dyDescent="0.3">
      <c r="G2423" s="6"/>
    </row>
    <row r="2424" spans="7:7" x14ac:dyDescent="0.3">
      <c r="G2424" s="6"/>
    </row>
    <row r="2425" spans="7:7" x14ac:dyDescent="0.3">
      <c r="G2425" s="6"/>
    </row>
    <row r="2426" spans="7:7" x14ac:dyDescent="0.3">
      <c r="G2426" s="6"/>
    </row>
    <row r="2427" spans="7:7" x14ac:dyDescent="0.3">
      <c r="G2427" s="6"/>
    </row>
    <row r="2428" spans="7:7" x14ac:dyDescent="0.3">
      <c r="G2428" s="6"/>
    </row>
    <row r="2429" spans="7:7" x14ac:dyDescent="0.3">
      <c r="G2429" s="6"/>
    </row>
    <row r="2430" spans="7:7" x14ac:dyDescent="0.3">
      <c r="G2430" s="6"/>
    </row>
    <row r="2431" spans="7:7" x14ac:dyDescent="0.3">
      <c r="G2431" s="6"/>
    </row>
    <row r="2432" spans="7:7" x14ac:dyDescent="0.3">
      <c r="G2432" s="6"/>
    </row>
    <row r="2433" spans="7:7" x14ac:dyDescent="0.3">
      <c r="G2433" s="6"/>
    </row>
    <row r="2434" spans="7:7" x14ac:dyDescent="0.3">
      <c r="G2434" s="6"/>
    </row>
    <row r="2435" spans="7:7" x14ac:dyDescent="0.3">
      <c r="G2435" s="6"/>
    </row>
    <row r="2436" spans="7:7" x14ac:dyDescent="0.3">
      <c r="G2436" s="6"/>
    </row>
    <row r="2437" spans="7:7" x14ac:dyDescent="0.3">
      <c r="G2437" s="6"/>
    </row>
    <row r="2438" spans="7:7" x14ac:dyDescent="0.3">
      <c r="G2438" s="6"/>
    </row>
    <row r="2439" spans="7:7" x14ac:dyDescent="0.3">
      <c r="G2439" s="6"/>
    </row>
    <row r="2440" spans="7:7" x14ac:dyDescent="0.3">
      <c r="G2440" s="6"/>
    </row>
    <row r="2441" spans="7:7" x14ac:dyDescent="0.3">
      <c r="G2441" s="6"/>
    </row>
    <row r="2442" spans="7:7" x14ac:dyDescent="0.3">
      <c r="G2442" s="6"/>
    </row>
    <row r="2443" spans="7:7" x14ac:dyDescent="0.3">
      <c r="G2443" s="6"/>
    </row>
    <row r="2444" spans="7:7" x14ac:dyDescent="0.3">
      <c r="G2444" s="6"/>
    </row>
    <row r="2445" spans="7:7" x14ac:dyDescent="0.3">
      <c r="G2445" s="6"/>
    </row>
    <row r="2446" spans="7:7" x14ac:dyDescent="0.3">
      <c r="G2446" s="6"/>
    </row>
    <row r="2447" spans="7:7" x14ac:dyDescent="0.3">
      <c r="G2447" s="6"/>
    </row>
    <row r="2448" spans="7:7" x14ac:dyDescent="0.3">
      <c r="G2448" s="6"/>
    </row>
    <row r="2449" spans="7:7" x14ac:dyDescent="0.3">
      <c r="G2449" s="6"/>
    </row>
    <row r="2450" spans="7:7" x14ac:dyDescent="0.3">
      <c r="G2450" s="6"/>
    </row>
    <row r="2451" spans="7:7" x14ac:dyDescent="0.3">
      <c r="G2451" s="6"/>
    </row>
    <row r="2452" spans="7:7" x14ac:dyDescent="0.3">
      <c r="G2452" s="6"/>
    </row>
    <row r="2453" spans="7:7" x14ac:dyDescent="0.3">
      <c r="G2453" s="6"/>
    </row>
    <row r="2454" spans="7:7" x14ac:dyDescent="0.3">
      <c r="G2454" s="6"/>
    </row>
    <row r="2455" spans="7:7" x14ac:dyDescent="0.3">
      <c r="G2455" s="6"/>
    </row>
    <row r="2456" spans="7:7" x14ac:dyDescent="0.3">
      <c r="G2456" s="6"/>
    </row>
    <row r="2457" spans="7:7" x14ac:dyDescent="0.3">
      <c r="G2457" s="6"/>
    </row>
    <row r="2458" spans="7:7" x14ac:dyDescent="0.3">
      <c r="G2458" s="6"/>
    </row>
    <row r="2459" spans="7:7" x14ac:dyDescent="0.3">
      <c r="G2459" s="6"/>
    </row>
    <row r="2460" spans="7:7" x14ac:dyDescent="0.3">
      <c r="G2460" s="6"/>
    </row>
    <row r="2461" spans="7:7" x14ac:dyDescent="0.3">
      <c r="G2461" s="6"/>
    </row>
    <row r="2462" spans="7:7" x14ac:dyDescent="0.3">
      <c r="G2462" s="6"/>
    </row>
    <row r="2463" spans="7:7" x14ac:dyDescent="0.3">
      <c r="G2463" s="6"/>
    </row>
    <row r="2464" spans="7:7" x14ac:dyDescent="0.3">
      <c r="G2464" s="6"/>
    </row>
    <row r="2465" spans="7:7" x14ac:dyDescent="0.3">
      <c r="G2465" s="6"/>
    </row>
    <row r="2466" spans="7:7" x14ac:dyDescent="0.3">
      <c r="G2466" s="6"/>
    </row>
    <row r="2467" spans="7:7" x14ac:dyDescent="0.3">
      <c r="G2467" s="6"/>
    </row>
    <row r="2468" spans="7:7" x14ac:dyDescent="0.3">
      <c r="G2468" s="6"/>
    </row>
    <row r="2469" spans="7:7" x14ac:dyDescent="0.3">
      <c r="G2469" s="6"/>
    </row>
    <row r="2470" spans="7:7" x14ac:dyDescent="0.3">
      <c r="G2470" s="6"/>
    </row>
    <row r="2471" spans="7:7" x14ac:dyDescent="0.3">
      <c r="G2471" s="6"/>
    </row>
    <row r="2472" spans="7:7" x14ac:dyDescent="0.3">
      <c r="G2472" s="6"/>
    </row>
    <row r="2473" spans="7:7" x14ac:dyDescent="0.3">
      <c r="G2473" s="6"/>
    </row>
    <row r="2474" spans="7:7" x14ac:dyDescent="0.3">
      <c r="G2474" s="6"/>
    </row>
    <row r="2475" spans="7:7" x14ac:dyDescent="0.3">
      <c r="G2475" s="6"/>
    </row>
    <row r="2476" spans="7:7" x14ac:dyDescent="0.3">
      <c r="G2476" s="6"/>
    </row>
    <row r="2477" spans="7:7" x14ac:dyDescent="0.3">
      <c r="G2477" s="6"/>
    </row>
    <row r="2478" spans="7:7" x14ac:dyDescent="0.3">
      <c r="G2478" s="6"/>
    </row>
    <row r="2479" spans="7:7" x14ac:dyDescent="0.3">
      <c r="G2479" s="6"/>
    </row>
    <row r="2480" spans="7:7" x14ac:dyDescent="0.3">
      <c r="G2480" s="6"/>
    </row>
    <row r="2481" spans="7:7" x14ac:dyDescent="0.3">
      <c r="G2481" s="6"/>
    </row>
    <row r="2482" spans="7:7" x14ac:dyDescent="0.3">
      <c r="G2482" s="6"/>
    </row>
    <row r="2483" spans="7:7" x14ac:dyDescent="0.3">
      <c r="G2483" s="6"/>
    </row>
    <row r="2484" spans="7:7" x14ac:dyDescent="0.3">
      <c r="G2484" s="6"/>
    </row>
    <row r="2485" spans="7:7" x14ac:dyDescent="0.3">
      <c r="G2485" s="6"/>
    </row>
    <row r="2486" spans="7:7" x14ac:dyDescent="0.3">
      <c r="G2486" s="6"/>
    </row>
    <row r="2487" spans="7:7" x14ac:dyDescent="0.3">
      <c r="G2487" s="6"/>
    </row>
    <row r="2488" spans="7:7" x14ac:dyDescent="0.3">
      <c r="G2488" s="6"/>
    </row>
    <row r="2489" spans="7:7" x14ac:dyDescent="0.3">
      <c r="G2489" s="6"/>
    </row>
    <row r="2490" spans="7:7" x14ac:dyDescent="0.3">
      <c r="G2490" s="6"/>
    </row>
    <row r="2491" spans="7:7" x14ac:dyDescent="0.3">
      <c r="G2491" s="6"/>
    </row>
    <row r="2492" spans="7:7" x14ac:dyDescent="0.3">
      <c r="G2492" s="6"/>
    </row>
    <row r="2493" spans="7:7" x14ac:dyDescent="0.3">
      <c r="G2493" s="6"/>
    </row>
    <row r="2494" spans="7:7" x14ac:dyDescent="0.3">
      <c r="G2494" s="6"/>
    </row>
    <row r="2495" spans="7:7" x14ac:dyDescent="0.3">
      <c r="G2495" s="6"/>
    </row>
    <row r="2496" spans="7:7" x14ac:dyDescent="0.3">
      <c r="G2496" s="6"/>
    </row>
    <row r="2497" spans="7:7" x14ac:dyDescent="0.3">
      <c r="G2497" s="6"/>
    </row>
    <row r="2498" spans="7:7" x14ac:dyDescent="0.3">
      <c r="G2498" s="6"/>
    </row>
    <row r="2499" spans="7:7" x14ac:dyDescent="0.3">
      <c r="G2499" s="6"/>
    </row>
    <row r="2500" spans="7:7" x14ac:dyDescent="0.3">
      <c r="G2500" s="6"/>
    </row>
    <row r="2501" spans="7:7" x14ac:dyDescent="0.3">
      <c r="G2501" s="6"/>
    </row>
    <row r="2502" spans="7:7" x14ac:dyDescent="0.3">
      <c r="G2502" s="6"/>
    </row>
    <row r="2503" spans="7:7" x14ac:dyDescent="0.3">
      <c r="G2503" s="6"/>
    </row>
    <row r="2504" spans="7:7" x14ac:dyDescent="0.3">
      <c r="G2504" s="6"/>
    </row>
    <row r="2505" spans="7:7" x14ac:dyDescent="0.3">
      <c r="G2505" s="6"/>
    </row>
    <row r="2506" spans="7:7" x14ac:dyDescent="0.3">
      <c r="G2506" s="6"/>
    </row>
    <row r="2507" spans="7:7" x14ac:dyDescent="0.3">
      <c r="G2507" s="6"/>
    </row>
    <row r="2508" spans="7:7" x14ac:dyDescent="0.3">
      <c r="G2508" s="6"/>
    </row>
    <row r="2509" spans="7:7" x14ac:dyDescent="0.3">
      <c r="G2509" s="6"/>
    </row>
    <row r="2510" spans="7:7" x14ac:dyDescent="0.3">
      <c r="G2510" s="6"/>
    </row>
    <row r="2511" spans="7:7" x14ac:dyDescent="0.3">
      <c r="G2511" s="6"/>
    </row>
    <row r="2512" spans="7:7" x14ac:dyDescent="0.3">
      <c r="G2512" s="6"/>
    </row>
    <row r="2513" spans="7:7" x14ac:dyDescent="0.3">
      <c r="G2513" s="6"/>
    </row>
    <row r="2514" spans="7:7" x14ac:dyDescent="0.3">
      <c r="G2514" s="6"/>
    </row>
    <row r="2515" spans="7:7" x14ac:dyDescent="0.3">
      <c r="G2515" s="6"/>
    </row>
    <row r="2516" spans="7:7" x14ac:dyDescent="0.3">
      <c r="G2516" s="6"/>
    </row>
    <row r="2517" spans="7:7" x14ac:dyDescent="0.3">
      <c r="G2517" s="6"/>
    </row>
    <row r="2518" spans="7:7" x14ac:dyDescent="0.3">
      <c r="G2518" s="6"/>
    </row>
    <row r="2519" spans="7:7" x14ac:dyDescent="0.3">
      <c r="G2519" s="6"/>
    </row>
    <row r="2520" spans="7:7" x14ac:dyDescent="0.3">
      <c r="G2520" s="6"/>
    </row>
    <row r="2521" spans="7:7" x14ac:dyDescent="0.3">
      <c r="G2521" s="6"/>
    </row>
    <row r="2522" spans="7:7" x14ac:dyDescent="0.3">
      <c r="G2522" s="6"/>
    </row>
    <row r="2523" spans="7:7" x14ac:dyDescent="0.3">
      <c r="G2523" s="6"/>
    </row>
    <row r="2524" spans="7:7" x14ac:dyDescent="0.3">
      <c r="G2524" s="6"/>
    </row>
    <row r="2525" spans="7:7" x14ac:dyDescent="0.3">
      <c r="G2525" s="6"/>
    </row>
    <row r="2526" spans="7:7" x14ac:dyDescent="0.3">
      <c r="G2526" s="6"/>
    </row>
    <row r="2527" spans="7:7" x14ac:dyDescent="0.3">
      <c r="G2527" s="6"/>
    </row>
    <row r="2528" spans="7:7" x14ac:dyDescent="0.3">
      <c r="G2528" s="6"/>
    </row>
    <row r="2529" spans="7:7" x14ac:dyDescent="0.3">
      <c r="G2529" s="6"/>
    </row>
    <row r="2530" spans="7:7" x14ac:dyDescent="0.3">
      <c r="G2530" s="6"/>
    </row>
    <row r="2531" spans="7:7" x14ac:dyDescent="0.3">
      <c r="G2531" s="6"/>
    </row>
    <row r="2532" spans="7:7" x14ac:dyDescent="0.3">
      <c r="G2532" s="6"/>
    </row>
    <row r="2533" spans="7:7" x14ac:dyDescent="0.3">
      <c r="G2533" s="6"/>
    </row>
    <row r="2534" spans="7:7" x14ac:dyDescent="0.3">
      <c r="G2534" s="6"/>
    </row>
    <row r="2535" spans="7:7" x14ac:dyDescent="0.3">
      <c r="G2535" s="6"/>
    </row>
    <row r="2536" spans="7:7" x14ac:dyDescent="0.3">
      <c r="G2536" s="6"/>
    </row>
    <row r="2537" spans="7:7" x14ac:dyDescent="0.3">
      <c r="G2537" s="6"/>
    </row>
    <row r="2538" spans="7:7" x14ac:dyDescent="0.3">
      <c r="G2538" s="6"/>
    </row>
    <row r="2539" spans="7:7" x14ac:dyDescent="0.3">
      <c r="G2539" s="6"/>
    </row>
    <row r="2540" spans="7:7" x14ac:dyDescent="0.3">
      <c r="G2540" s="6"/>
    </row>
    <row r="2541" spans="7:7" x14ac:dyDescent="0.3">
      <c r="G2541" s="6"/>
    </row>
    <row r="2542" spans="7:7" x14ac:dyDescent="0.3">
      <c r="G2542" s="6"/>
    </row>
    <row r="2543" spans="7:7" x14ac:dyDescent="0.3">
      <c r="G2543" s="6"/>
    </row>
    <row r="2544" spans="7:7" x14ac:dyDescent="0.3">
      <c r="G2544" s="6"/>
    </row>
    <row r="2545" spans="7:7" x14ac:dyDescent="0.3">
      <c r="G2545" s="6"/>
    </row>
    <row r="2546" spans="7:7" x14ac:dyDescent="0.3">
      <c r="G2546" s="6"/>
    </row>
    <row r="2547" spans="7:7" x14ac:dyDescent="0.3">
      <c r="G2547" s="6"/>
    </row>
    <row r="2548" spans="7:7" x14ac:dyDescent="0.3">
      <c r="G2548" s="6"/>
    </row>
    <row r="2549" spans="7:7" x14ac:dyDescent="0.3">
      <c r="G2549" s="6"/>
    </row>
    <row r="2550" spans="7:7" x14ac:dyDescent="0.3">
      <c r="G2550" s="6"/>
    </row>
    <row r="2551" spans="7:7" x14ac:dyDescent="0.3">
      <c r="G2551" s="6"/>
    </row>
    <row r="2552" spans="7:7" x14ac:dyDescent="0.3">
      <c r="G2552" s="6"/>
    </row>
    <row r="2553" spans="7:7" x14ac:dyDescent="0.3">
      <c r="G2553" s="6"/>
    </row>
    <row r="2554" spans="7:7" x14ac:dyDescent="0.3">
      <c r="G2554" s="6"/>
    </row>
    <row r="2555" spans="7:7" x14ac:dyDescent="0.3">
      <c r="G2555" s="6"/>
    </row>
    <row r="2556" spans="7:7" x14ac:dyDescent="0.3">
      <c r="G2556" s="6"/>
    </row>
    <row r="2557" spans="7:7" x14ac:dyDescent="0.3">
      <c r="G2557" s="6"/>
    </row>
    <row r="2558" spans="7:7" x14ac:dyDescent="0.3">
      <c r="G2558" s="6"/>
    </row>
    <row r="2559" spans="7:7" x14ac:dyDescent="0.3">
      <c r="G2559" s="6"/>
    </row>
    <row r="2560" spans="7:7" x14ac:dyDescent="0.3">
      <c r="G2560" s="6"/>
    </row>
    <row r="2561" spans="7:7" x14ac:dyDescent="0.3">
      <c r="G2561" s="6"/>
    </row>
    <row r="2562" spans="7:7" x14ac:dyDescent="0.3">
      <c r="G2562" s="6"/>
    </row>
    <row r="2563" spans="7:7" x14ac:dyDescent="0.3">
      <c r="G2563" s="6"/>
    </row>
    <row r="2564" spans="7:7" x14ac:dyDescent="0.3">
      <c r="G2564" s="6"/>
    </row>
    <row r="2565" spans="7:7" x14ac:dyDescent="0.3">
      <c r="G2565" s="6"/>
    </row>
    <row r="2566" spans="7:7" x14ac:dyDescent="0.3">
      <c r="G2566" s="6"/>
    </row>
    <row r="2567" spans="7:7" x14ac:dyDescent="0.3">
      <c r="G2567" s="6"/>
    </row>
    <row r="2568" spans="7:7" x14ac:dyDescent="0.3">
      <c r="G2568" s="6"/>
    </row>
    <row r="2569" spans="7:7" x14ac:dyDescent="0.3">
      <c r="G2569" s="6"/>
    </row>
    <row r="2570" spans="7:7" x14ac:dyDescent="0.3">
      <c r="G2570" s="6"/>
    </row>
    <row r="2571" spans="7:7" x14ac:dyDescent="0.3">
      <c r="G2571" s="6"/>
    </row>
    <row r="2572" spans="7:7" x14ac:dyDescent="0.3">
      <c r="G2572" s="6"/>
    </row>
    <row r="2573" spans="7:7" x14ac:dyDescent="0.3">
      <c r="G2573" s="6"/>
    </row>
    <row r="2574" spans="7:7" x14ac:dyDescent="0.3">
      <c r="G2574" s="6"/>
    </row>
    <row r="2575" spans="7:7" x14ac:dyDescent="0.3">
      <c r="G2575" s="6"/>
    </row>
    <row r="2576" spans="7:7" x14ac:dyDescent="0.3">
      <c r="G2576" s="6"/>
    </row>
    <row r="2577" spans="7:7" x14ac:dyDescent="0.3">
      <c r="G2577" s="6"/>
    </row>
    <row r="2578" spans="7:7" x14ac:dyDescent="0.3">
      <c r="G2578" s="6"/>
    </row>
    <row r="2579" spans="7:7" x14ac:dyDescent="0.3">
      <c r="G2579" s="6"/>
    </row>
    <row r="2580" spans="7:7" x14ac:dyDescent="0.3">
      <c r="G2580" s="6"/>
    </row>
    <row r="2581" spans="7:7" x14ac:dyDescent="0.3">
      <c r="G2581" s="6"/>
    </row>
    <row r="2582" spans="7:7" x14ac:dyDescent="0.3">
      <c r="G2582" s="6"/>
    </row>
    <row r="2583" spans="7:7" x14ac:dyDescent="0.3">
      <c r="G2583" s="6"/>
    </row>
    <row r="2584" spans="7:7" x14ac:dyDescent="0.3">
      <c r="G2584" s="6"/>
    </row>
    <row r="2585" spans="7:7" x14ac:dyDescent="0.3">
      <c r="G2585" s="6"/>
    </row>
    <row r="2586" spans="7:7" x14ac:dyDescent="0.3">
      <c r="G2586" s="6"/>
    </row>
    <row r="2587" spans="7:7" x14ac:dyDescent="0.3">
      <c r="G2587" s="6"/>
    </row>
    <row r="2588" spans="7:7" x14ac:dyDescent="0.3">
      <c r="G2588" s="6"/>
    </row>
    <row r="2589" spans="7:7" x14ac:dyDescent="0.3">
      <c r="G2589" s="6"/>
    </row>
    <row r="2590" spans="7:7" x14ac:dyDescent="0.3">
      <c r="G2590" s="6"/>
    </row>
    <row r="2591" spans="7:7" x14ac:dyDescent="0.3">
      <c r="G2591" s="6"/>
    </row>
    <row r="2592" spans="7:7" x14ac:dyDescent="0.3">
      <c r="G2592" s="6"/>
    </row>
    <row r="2593" spans="7:7" x14ac:dyDescent="0.3">
      <c r="G2593" s="6"/>
    </row>
    <row r="2594" spans="7:7" x14ac:dyDescent="0.3">
      <c r="G2594" s="6"/>
    </row>
    <row r="2595" spans="7:7" x14ac:dyDescent="0.3">
      <c r="G2595" s="6"/>
    </row>
    <row r="2596" spans="7:7" x14ac:dyDescent="0.3">
      <c r="G2596" s="6"/>
    </row>
    <row r="2597" spans="7:7" x14ac:dyDescent="0.3">
      <c r="G2597" s="6"/>
    </row>
    <row r="2598" spans="7:7" x14ac:dyDescent="0.3">
      <c r="G2598" s="6"/>
    </row>
    <row r="2599" spans="7:7" x14ac:dyDescent="0.3">
      <c r="G2599" s="6"/>
    </row>
    <row r="2600" spans="7:7" x14ac:dyDescent="0.3">
      <c r="G2600" s="6"/>
    </row>
    <row r="2601" spans="7:7" x14ac:dyDescent="0.3">
      <c r="G2601" s="6"/>
    </row>
    <row r="2602" spans="7:7" x14ac:dyDescent="0.3">
      <c r="G2602" s="6"/>
    </row>
    <row r="2603" spans="7:7" x14ac:dyDescent="0.3">
      <c r="G2603" s="6"/>
    </row>
    <row r="2604" spans="7:7" x14ac:dyDescent="0.3">
      <c r="G2604" s="6"/>
    </row>
    <row r="2605" spans="7:7" x14ac:dyDescent="0.3">
      <c r="G2605" s="6"/>
    </row>
    <row r="2606" spans="7:7" x14ac:dyDescent="0.3">
      <c r="G2606" s="6"/>
    </row>
    <row r="2607" spans="7:7" x14ac:dyDescent="0.3">
      <c r="G2607" s="6"/>
    </row>
    <row r="2608" spans="7:7" x14ac:dyDescent="0.3">
      <c r="G2608" s="6"/>
    </row>
    <row r="2609" spans="7:7" x14ac:dyDescent="0.3">
      <c r="G2609" s="6"/>
    </row>
    <row r="2610" spans="7:7" x14ac:dyDescent="0.3">
      <c r="G2610" s="6"/>
    </row>
    <row r="2611" spans="7:7" x14ac:dyDescent="0.3">
      <c r="G2611" s="6"/>
    </row>
    <row r="2612" spans="7:7" x14ac:dyDescent="0.3">
      <c r="G2612" s="6"/>
    </row>
    <row r="2613" spans="7:7" x14ac:dyDescent="0.3">
      <c r="G2613" s="6"/>
    </row>
    <row r="2614" spans="7:7" x14ac:dyDescent="0.3">
      <c r="G2614" s="6"/>
    </row>
    <row r="2615" spans="7:7" x14ac:dyDescent="0.3">
      <c r="G2615" s="6"/>
    </row>
    <row r="2616" spans="7:7" x14ac:dyDescent="0.3">
      <c r="G2616" s="6"/>
    </row>
    <row r="2617" spans="7:7" x14ac:dyDescent="0.3">
      <c r="G2617" s="6"/>
    </row>
    <row r="2618" spans="7:7" x14ac:dyDescent="0.3">
      <c r="G2618" s="6"/>
    </row>
    <row r="2619" spans="7:7" x14ac:dyDescent="0.3">
      <c r="G2619" s="6"/>
    </row>
    <row r="2620" spans="7:7" x14ac:dyDescent="0.3">
      <c r="G2620" s="6"/>
    </row>
    <row r="2621" spans="7:7" x14ac:dyDescent="0.3">
      <c r="G2621" s="6"/>
    </row>
    <row r="2622" spans="7:7" x14ac:dyDescent="0.3">
      <c r="G2622" s="6"/>
    </row>
    <row r="2623" spans="7:7" x14ac:dyDescent="0.3">
      <c r="G2623" s="6"/>
    </row>
    <row r="2624" spans="7:7" x14ac:dyDescent="0.3">
      <c r="G2624" s="6"/>
    </row>
    <row r="2625" spans="7:7" x14ac:dyDescent="0.3">
      <c r="G2625" s="6"/>
    </row>
    <row r="2626" spans="7:7" x14ac:dyDescent="0.3">
      <c r="G2626" s="6"/>
    </row>
    <row r="2627" spans="7:7" x14ac:dyDescent="0.3">
      <c r="G2627" s="6"/>
    </row>
    <row r="2628" spans="7:7" x14ac:dyDescent="0.3">
      <c r="G2628" s="6"/>
    </row>
    <row r="2629" spans="7:7" x14ac:dyDescent="0.3">
      <c r="G2629" s="6"/>
    </row>
    <row r="2630" spans="7:7" x14ac:dyDescent="0.3">
      <c r="G2630" s="6"/>
    </row>
    <row r="2631" spans="7:7" x14ac:dyDescent="0.3">
      <c r="G2631" s="6"/>
    </row>
    <row r="2632" spans="7:7" x14ac:dyDescent="0.3">
      <c r="G2632" s="6"/>
    </row>
    <row r="2633" spans="7:7" x14ac:dyDescent="0.3">
      <c r="G2633" s="6"/>
    </row>
    <row r="2634" spans="7:7" x14ac:dyDescent="0.3">
      <c r="G2634" s="6"/>
    </row>
    <row r="2635" spans="7:7" x14ac:dyDescent="0.3">
      <c r="G2635" s="6"/>
    </row>
    <row r="2636" spans="7:7" x14ac:dyDescent="0.3">
      <c r="G2636" s="6"/>
    </row>
    <row r="2637" spans="7:7" x14ac:dyDescent="0.3">
      <c r="G2637" s="6"/>
    </row>
    <row r="2638" spans="7:7" x14ac:dyDescent="0.3">
      <c r="G2638" s="6"/>
    </row>
    <row r="2639" spans="7:7" x14ac:dyDescent="0.3">
      <c r="G2639" s="6"/>
    </row>
    <row r="2640" spans="7:7" x14ac:dyDescent="0.3">
      <c r="G2640" s="6"/>
    </row>
    <row r="2641" spans="7:7" x14ac:dyDescent="0.3">
      <c r="G2641" s="6"/>
    </row>
    <row r="2642" spans="7:7" x14ac:dyDescent="0.3">
      <c r="G2642" s="6"/>
    </row>
    <row r="2643" spans="7:7" x14ac:dyDescent="0.3">
      <c r="G2643" s="6"/>
    </row>
    <row r="2644" spans="7:7" x14ac:dyDescent="0.3">
      <c r="G2644" s="6"/>
    </row>
    <row r="2645" spans="7:7" x14ac:dyDescent="0.3">
      <c r="G2645" s="6"/>
    </row>
    <row r="2646" spans="7:7" x14ac:dyDescent="0.3">
      <c r="G2646" s="6"/>
    </row>
    <row r="2647" spans="7:7" x14ac:dyDescent="0.3">
      <c r="G2647" s="6"/>
    </row>
    <row r="2648" spans="7:7" x14ac:dyDescent="0.3">
      <c r="G2648" s="6"/>
    </row>
    <row r="2649" spans="7:7" x14ac:dyDescent="0.3">
      <c r="G2649" s="6"/>
    </row>
    <row r="2650" spans="7:7" x14ac:dyDescent="0.3">
      <c r="G2650" s="6"/>
    </row>
    <row r="2651" spans="7:7" x14ac:dyDescent="0.3">
      <c r="G2651" s="6"/>
    </row>
    <row r="2652" spans="7:7" x14ac:dyDescent="0.3">
      <c r="G2652" s="6"/>
    </row>
    <row r="2653" spans="7:7" x14ac:dyDescent="0.3">
      <c r="G2653" s="6"/>
    </row>
    <row r="2654" spans="7:7" x14ac:dyDescent="0.3">
      <c r="G2654" s="6"/>
    </row>
    <row r="2655" spans="7:7" x14ac:dyDescent="0.3">
      <c r="G2655" s="6"/>
    </row>
    <row r="2656" spans="7:7" x14ac:dyDescent="0.3">
      <c r="G2656" s="6"/>
    </row>
    <row r="2657" spans="7:7" x14ac:dyDescent="0.3">
      <c r="G2657" s="6"/>
    </row>
    <row r="2658" spans="7:7" x14ac:dyDescent="0.3">
      <c r="G2658" s="6"/>
    </row>
    <row r="2659" spans="7:7" x14ac:dyDescent="0.3">
      <c r="G2659" s="6"/>
    </row>
    <row r="2660" spans="7:7" x14ac:dyDescent="0.3">
      <c r="G2660" s="6"/>
    </row>
    <row r="2661" spans="7:7" x14ac:dyDescent="0.3">
      <c r="G2661" s="6"/>
    </row>
    <row r="2662" spans="7:7" x14ac:dyDescent="0.3">
      <c r="G2662" s="6"/>
    </row>
    <row r="2663" spans="7:7" x14ac:dyDescent="0.3">
      <c r="G2663" s="6"/>
    </row>
    <row r="2664" spans="7:7" x14ac:dyDescent="0.3">
      <c r="G2664" s="6"/>
    </row>
    <row r="2665" spans="7:7" x14ac:dyDescent="0.3">
      <c r="G2665" s="6"/>
    </row>
    <row r="2666" spans="7:7" x14ac:dyDescent="0.3">
      <c r="G2666" s="6"/>
    </row>
    <row r="2667" spans="7:7" x14ac:dyDescent="0.3">
      <c r="G2667" s="6"/>
    </row>
    <row r="2668" spans="7:7" x14ac:dyDescent="0.3">
      <c r="G2668" s="6"/>
    </row>
    <row r="2669" spans="7:7" x14ac:dyDescent="0.3">
      <c r="G2669" s="6"/>
    </row>
    <row r="2670" spans="7:7" x14ac:dyDescent="0.3">
      <c r="G2670" s="6"/>
    </row>
    <row r="2671" spans="7:7" x14ac:dyDescent="0.3">
      <c r="G2671" s="6"/>
    </row>
    <row r="2672" spans="7:7" x14ac:dyDescent="0.3">
      <c r="G2672" s="6"/>
    </row>
    <row r="2673" spans="7:7" x14ac:dyDescent="0.3">
      <c r="G2673" s="6"/>
    </row>
    <row r="2674" spans="7:7" x14ac:dyDescent="0.3">
      <c r="G2674" s="6"/>
    </row>
    <row r="2675" spans="7:7" x14ac:dyDescent="0.3">
      <c r="G2675" s="6"/>
    </row>
    <row r="2676" spans="7:7" x14ac:dyDescent="0.3">
      <c r="G2676" s="6"/>
    </row>
    <row r="2677" spans="7:7" x14ac:dyDescent="0.3">
      <c r="G2677" s="6"/>
    </row>
    <row r="2678" spans="7:7" x14ac:dyDescent="0.3">
      <c r="G2678" s="6"/>
    </row>
    <row r="2679" spans="7:7" x14ac:dyDescent="0.3">
      <c r="G2679" s="6"/>
    </row>
    <row r="2680" spans="7:7" x14ac:dyDescent="0.3">
      <c r="G2680" s="6"/>
    </row>
    <row r="2681" spans="7:7" x14ac:dyDescent="0.3">
      <c r="G2681" s="6"/>
    </row>
    <row r="2682" spans="7:7" x14ac:dyDescent="0.3">
      <c r="G2682" s="6"/>
    </row>
    <row r="2683" spans="7:7" x14ac:dyDescent="0.3">
      <c r="G2683" s="6"/>
    </row>
    <row r="2684" spans="7:7" x14ac:dyDescent="0.3">
      <c r="G2684" s="6"/>
    </row>
    <row r="2685" spans="7:7" x14ac:dyDescent="0.3">
      <c r="G2685" s="6"/>
    </row>
    <row r="2686" spans="7:7" x14ac:dyDescent="0.3">
      <c r="G2686" s="6"/>
    </row>
    <row r="2687" spans="7:7" x14ac:dyDescent="0.3">
      <c r="G2687" s="6"/>
    </row>
    <row r="2688" spans="7:7" x14ac:dyDescent="0.3">
      <c r="G2688" s="6"/>
    </row>
    <row r="2689" spans="7:7" x14ac:dyDescent="0.3">
      <c r="G2689" s="6"/>
    </row>
    <row r="2690" spans="7:7" x14ac:dyDescent="0.3">
      <c r="G2690" s="6"/>
    </row>
    <row r="2691" spans="7:7" x14ac:dyDescent="0.3">
      <c r="G2691" s="6"/>
    </row>
    <row r="2692" spans="7:7" x14ac:dyDescent="0.3">
      <c r="G2692" s="6"/>
    </row>
    <row r="2693" spans="7:7" x14ac:dyDescent="0.3">
      <c r="G2693" s="6"/>
    </row>
    <row r="2694" spans="7:7" x14ac:dyDescent="0.3">
      <c r="G2694" s="6"/>
    </row>
    <row r="2695" spans="7:7" x14ac:dyDescent="0.3">
      <c r="G2695" s="6"/>
    </row>
    <row r="2696" spans="7:7" x14ac:dyDescent="0.3">
      <c r="G2696" s="6"/>
    </row>
    <row r="2697" spans="7:7" x14ac:dyDescent="0.3">
      <c r="G2697" s="6"/>
    </row>
    <row r="2698" spans="7:7" x14ac:dyDescent="0.3">
      <c r="G2698" s="6"/>
    </row>
    <row r="2699" spans="7:7" x14ac:dyDescent="0.3">
      <c r="G2699" s="6"/>
    </row>
  </sheetData>
  <dataConsolidate/>
  <mergeCells count="7">
    <mergeCell ref="B5:K5"/>
    <mergeCell ref="B6:K6"/>
    <mergeCell ref="N3:P3"/>
    <mergeCell ref="B3:K3"/>
    <mergeCell ref="B1:K1"/>
    <mergeCell ref="B2:K2"/>
    <mergeCell ref="B4:K4"/>
  </mergeCells>
  <phoneticPr fontId="0" type="noConversion"/>
  <printOptions horizontalCentered="1" gridLines="1"/>
  <pageMargins left="0.25" right="0.25" top="0.75" bottom="0.75" header="0.3" footer="0.3"/>
  <pageSetup scale="57" fitToHeight="4" orientation="portrait" horizontalDpi="300" verticalDpi="300" r:id="rId1"/>
  <headerFooter alignWithMargins="0">
    <oddFooter>&amp;L&amp;8&amp;F  &amp;A&amp;C&amp;8 Page &amp;P of &amp;N&amp;R&amp;8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7"/>
    <pageSetUpPr fitToPage="1"/>
  </sheetPr>
  <dimension ref="B1:J363"/>
  <sheetViews>
    <sheetView view="pageBreakPreview" topLeftCell="A5" zoomScaleSheetLayoutView="100" workbookViewId="0">
      <selection activeCell="B5" sqref="B5:F5"/>
    </sheetView>
  </sheetViews>
  <sheetFormatPr defaultColWidth="8.61328125" defaultRowHeight="16.05" customHeight="1" x14ac:dyDescent="0.3"/>
  <cols>
    <col min="1" max="1" width="1.61328125" style="3" customWidth="1"/>
    <col min="2" max="2" width="6.61328125" style="36" customWidth="1"/>
    <col min="3" max="3" width="36.4609375" style="40" customWidth="1"/>
    <col min="4" max="4" width="10.3828125" style="14" customWidth="1"/>
    <col min="5" max="5" width="11.3828125" style="40" bestFit="1" customWidth="1"/>
    <col min="6" max="6" width="10.61328125" style="41" customWidth="1"/>
    <col min="7" max="10" width="8.61328125" style="3"/>
    <col min="11" max="11" width="14.15234375" style="3" customWidth="1"/>
    <col min="12" max="12" width="13" style="3" customWidth="1"/>
    <col min="13" max="16384" width="8.61328125" style="3"/>
  </cols>
  <sheetData>
    <row r="1" spans="2:6" ht="24.6" x14ac:dyDescent="0.4">
      <c r="B1" s="205" t="s">
        <v>131</v>
      </c>
      <c r="C1" s="206"/>
      <c r="D1" s="206"/>
      <c r="E1" s="206"/>
      <c r="F1" s="207"/>
    </row>
    <row r="2" spans="2:6" ht="22.8" x14ac:dyDescent="0.4">
      <c r="B2" s="208" t="s">
        <v>132</v>
      </c>
      <c r="C2" s="209"/>
      <c r="D2" s="209"/>
      <c r="E2" s="209"/>
      <c r="F2" s="210"/>
    </row>
    <row r="3" spans="2:6" ht="22.8" x14ac:dyDescent="0.4">
      <c r="B3" s="208" t="s">
        <v>90</v>
      </c>
      <c r="C3" s="211"/>
      <c r="D3" s="211"/>
      <c r="E3" s="211"/>
      <c r="F3" s="212"/>
    </row>
    <row r="4" spans="2:6" ht="20.25" customHeight="1" x14ac:dyDescent="0.35">
      <c r="B4" s="213" t="s">
        <v>91</v>
      </c>
      <c r="C4" s="214"/>
      <c r="D4" s="214"/>
      <c r="E4" s="214"/>
      <c r="F4" s="215"/>
    </row>
    <row r="5" spans="2:6" ht="20.25" customHeight="1" x14ac:dyDescent="0.35">
      <c r="B5" s="218">
        <f>'Comparative Worksheet'!B5:K5</f>
        <v>44196</v>
      </c>
      <c r="C5" s="219"/>
      <c r="D5" s="219"/>
      <c r="E5" s="219"/>
      <c r="F5" s="220"/>
    </row>
    <row r="6" spans="2:6" ht="13.5" customHeight="1" thickBot="1" x14ac:dyDescent="0.35">
      <c r="B6" s="223"/>
      <c r="C6" s="224"/>
      <c r="D6" s="224"/>
      <c r="E6" s="224"/>
      <c r="F6" s="225"/>
    </row>
    <row r="7" spans="2:6" ht="16.05" customHeight="1" x14ac:dyDescent="0.3">
      <c r="B7" s="216" t="s">
        <v>73</v>
      </c>
      <c r="C7" s="221" t="s">
        <v>74</v>
      </c>
      <c r="D7" s="221"/>
      <c r="E7" s="221"/>
      <c r="F7" s="243" t="s">
        <v>76</v>
      </c>
    </row>
    <row r="8" spans="2:6" ht="16.05" customHeight="1" thickBot="1" x14ac:dyDescent="0.35">
      <c r="B8" s="217"/>
      <c r="C8" s="222"/>
      <c r="D8" s="222"/>
      <c r="E8" s="222"/>
      <c r="F8" s="244"/>
    </row>
    <row r="9" spans="2:6" ht="16.05" customHeight="1" x14ac:dyDescent="0.3">
      <c r="B9" s="51"/>
      <c r="C9" s="168"/>
      <c r="D9" s="168"/>
      <c r="E9" s="168"/>
      <c r="F9" s="245"/>
    </row>
    <row r="10" spans="2:6" ht="16.05" customHeight="1" x14ac:dyDescent="0.3">
      <c r="B10" s="52"/>
      <c r="C10" s="177" t="s">
        <v>5</v>
      </c>
      <c r="D10" s="177"/>
      <c r="E10" s="177"/>
      <c r="F10" s="245"/>
    </row>
    <row r="11" spans="2:6" ht="16.05" customHeight="1" x14ac:dyDescent="0.3">
      <c r="B11" s="52"/>
      <c r="C11" s="204"/>
      <c r="D11" s="204"/>
      <c r="E11" s="204"/>
      <c r="F11" s="245"/>
    </row>
    <row r="12" spans="2:6" ht="16.05" customHeight="1" x14ac:dyDescent="0.3">
      <c r="B12" s="52"/>
      <c r="C12" s="177"/>
      <c r="D12" s="177"/>
      <c r="E12" s="177"/>
      <c r="F12" s="245"/>
    </row>
    <row r="13" spans="2:6" ht="16.05" customHeight="1" x14ac:dyDescent="0.3">
      <c r="B13" s="52" t="s">
        <v>3</v>
      </c>
      <c r="C13" s="177" t="s">
        <v>188</v>
      </c>
      <c r="D13" s="177"/>
      <c r="E13" s="177"/>
      <c r="F13" s="261">
        <f>F21-F18</f>
        <v>0</v>
      </c>
    </row>
    <row r="14" spans="2:6" ht="16.05" customHeight="1" x14ac:dyDescent="0.3">
      <c r="B14" s="52"/>
      <c r="C14" s="170" t="s">
        <v>215</v>
      </c>
      <c r="D14" s="255"/>
      <c r="E14" s="256"/>
      <c r="F14" s="245"/>
    </row>
    <row r="15" spans="2:6" ht="16.05" customHeight="1" x14ac:dyDescent="0.3">
      <c r="B15" s="52"/>
      <c r="C15" s="255"/>
      <c r="D15" s="255"/>
      <c r="E15" s="256"/>
      <c r="F15" s="245"/>
    </row>
    <row r="16" spans="2:6" ht="16.05" customHeight="1" x14ac:dyDescent="0.3">
      <c r="B16" s="52"/>
      <c r="C16" s="226" t="s">
        <v>247</v>
      </c>
      <c r="D16" s="226"/>
      <c r="E16" s="252" t="e">
        <f>('Comparative Worksheet'!E11-'Comparative Worksheet'!H11)/'Comparative Worksheet'!H11</f>
        <v>#DIV/0!</v>
      </c>
      <c r="F16" s="245"/>
    </row>
    <row r="17" spans="2:6" ht="16.05" customHeight="1" x14ac:dyDescent="0.3">
      <c r="B17" s="52"/>
      <c r="C17" s="170"/>
      <c r="D17" s="170"/>
      <c r="E17" s="170"/>
      <c r="F17" s="246"/>
    </row>
    <row r="18" spans="2:6" ht="16.05" customHeight="1" x14ac:dyDescent="0.3">
      <c r="B18" s="52" t="s">
        <v>3</v>
      </c>
      <c r="C18" s="177" t="s">
        <v>189</v>
      </c>
      <c r="D18" s="177"/>
      <c r="E18" s="177"/>
      <c r="F18" s="245">
        <v>0</v>
      </c>
    </row>
    <row r="19" spans="2:6" ht="16.05" customHeight="1" x14ac:dyDescent="0.3">
      <c r="B19" s="52"/>
      <c r="C19" s="170" t="s">
        <v>216</v>
      </c>
      <c r="D19" s="170"/>
      <c r="E19" s="170"/>
      <c r="F19" s="245" t="s">
        <v>3</v>
      </c>
    </row>
    <row r="20" spans="2:6" ht="16.05" customHeight="1" x14ac:dyDescent="0.3">
      <c r="B20" s="52"/>
      <c r="C20" s="168"/>
      <c r="D20" s="168"/>
      <c r="E20" s="168"/>
      <c r="F20" s="245"/>
    </row>
    <row r="21" spans="2:6" ht="16.05" customHeight="1" x14ac:dyDescent="0.3">
      <c r="B21" s="52"/>
      <c r="C21" s="181" t="s">
        <v>75</v>
      </c>
      <c r="D21" s="181"/>
      <c r="E21" s="181"/>
      <c r="F21" s="261">
        <f>F53-F51-F43</f>
        <v>0</v>
      </c>
    </row>
    <row r="22" spans="2:6" ht="16.05" customHeight="1" x14ac:dyDescent="0.3">
      <c r="B22" s="52"/>
      <c r="C22" s="168"/>
      <c r="D22" s="168"/>
      <c r="E22" s="168"/>
      <c r="F22" s="245"/>
    </row>
    <row r="23" spans="2:6" ht="16.05" customHeight="1" x14ac:dyDescent="0.3">
      <c r="B23" s="54"/>
      <c r="C23" s="177" t="s">
        <v>7</v>
      </c>
      <c r="D23" s="177"/>
      <c r="E23" s="177"/>
      <c r="F23" s="245"/>
    </row>
    <row r="24" spans="2:6" ht="16.05" customHeight="1" x14ac:dyDescent="0.3">
      <c r="B24" s="52"/>
      <c r="C24" s="168"/>
      <c r="D24" s="168"/>
      <c r="E24" s="168"/>
      <c r="F24" s="245"/>
    </row>
    <row r="25" spans="2:6" ht="16.05" customHeight="1" x14ac:dyDescent="0.3">
      <c r="B25" s="52" t="s">
        <v>3</v>
      </c>
      <c r="C25" s="177" t="s">
        <v>52</v>
      </c>
      <c r="D25" s="177"/>
      <c r="E25" s="177"/>
      <c r="F25" s="247">
        <v>0</v>
      </c>
    </row>
    <row r="26" spans="2:6" ht="16.05" customHeight="1" x14ac:dyDescent="0.3">
      <c r="B26" s="52" t="s">
        <v>3</v>
      </c>
      <c r="C26" s="227" t="s">
        <v>217</v>
      </c>
      <c r="D26" s="227"/>
      <c r="E26" s="227"/>
      <c r="F26" s="245"/>
    </row>
    <row r="27" spans="2:6" ht="16.05" customHeight="1" x14ac:dyDescent="0.3">
      <c r="B27" s="52"/>
      <c r="C27" s="227"/>
      <c r="D27" s="227"/>
      <c r="E27" s="227"/>
      <c r="F27" s="245"/>
    </row>
    <row r="28" spans="2:6" ht="16.05" customHeight="1" x14ac:dyDescent="0.3">
      <c r="B28" s="52"/>
      <c r="C28" s="168" t="s">
        <v>3</v>
      </c>
      <c r="D28" s="168"/>
      <c r="E28" s="168"/>
      <c r="F28" s="245"/>
    </row>
    <row r="29" spans="2:6" ht="16.05" customHeight="1" x14ac:dyDescent="0.3">
      <c r="B29" s="52" t="s">
        <v>3</v>
      </c>
      <c r="C29" s="177" t="s">
        <v>53</v>
      </c>
      <c r="D29" s="177"/>
      <c r="E29" s="177"/>
      <c r="F29" s="247">
        <v>0</v>
      </c>
    </row>
    <row r="30" spans="2:6" ht="16.05" customHeight="1" x14ac:dyDescent="0.3">
      <c r="B30" s="52"/>
      <c r="C30" s="194" t="s">
        <v>218</v>
      </c>
      <c r="D30" s="194"/>
      <c r="E30" s="194"/>
      <c r="F30" s="248"/>
    </row>
    <row r="31" spans="2:6" ht="16.05" customHeight="1" x14ac:dyDescent="0.3">
      <c r="B31" s="52"/>
      <c r="C31" s="171"/>
      <c r="D31" s="171"/>
      <c r="E31" s="171"/>
      <c r="F31" s="245"/>
    </row>
    <row r="32" spans="2:6" ht="16.05" customHeight="1" x14ac:dyDescent="0.3">
      <c r="B32" s="52"/>
      <c r="C32" s="177"/>
      <c r="D32" s="177"/>
      <c r="E32" s="177"/>
      <c r="F32" s="245"/>
    </row>
    <row r="33" spans="2:6" ht="16.05" customHeight="1" x14ac:dyDescent="0.3">
      <c r="B33" s="52" t="s">
        <v>3</v>
      </c>
      <c r="C33" s="177" t="s">
        <v>54</v>
      </c>
      <c r="D33" s="177"/>
      <c r="E33" s="177"/>
      <c r="F33" s="247">
        <v>0</v>
      </c>
    </row>
    <row r="34" spans="2:6" ht="16.05" customHeight="1" x14ac:dyDescent="0.3">
      <c r="B34" s="52"/>
      <c r="C34" s="176" t="s">
        <v>108</v>
      </c>
      <c r="D34" s="176"/>
      <c r="E34" s="176"/>
      <c r="F34" s="245"/>
    </row>
    <row r="35" spans="2:6" ht="16.05" customHeight="1" x14ac:dyDescent="0.3">
      <c r="B35" s="52"/>
      <c r="C35" s="177"/>
      <c r="D35" s="177"/>
      <c r="E35" s="177"/>
      <c r="F35" s="245"/>
    </row>
    <row r="36" spans="2:6" ht="16.05" customHeight="1" x14ac:dyDescent="0.3">
      <c r="B36" s="52" t="s">
        <v>3</v>
      </c>
      <c r="C36" s="177" t="s">
        <v>55</v>
      </c>
      <c r="D36" s="177"/>
      <c r="E36" s="177"/>
      <c r="F36" s="245">
        <v>0</v>
      </c>
    </row>
    <row r="37" spans="2:6" ht="16.05" customHeight="1" x14ac:dyDescent="0.3">
      <c r="B37" s="52"/>
      <c r="C37" s="197" t="s">
        <v>248</v>
      </c>
      <c r="D37" s="197"/>
      <c r="E37" s="257"/>
      <c r="F37" s="245"/>
    </row>
    <row r="38" spans="2:6" ht="16.05" customHeight="1" x14ac:dyDescent="0.3">
      <c r="B38" s="52"/>
      <c r="C38" s="168" t="s">
        <v>3</v>
      </c>
      <c r="D38" s="168"/>
      <c r="E38" s="168"/>
      <c r="F38" s="245"/>
    </row>
    <row r="39" spans="2:6" ht="16.05" customHeight="1" x14ac:dyDescent="0.3">
      <c r="B39" s="52" t="s">
        <v>3</v>
      </c>
      <c r="C39" s="177" t="s">
        <v>56</v>
      </c>
      <c r="D39" s="177"/>
      <c r="E39" s="177"/>
      <c r="F39" s="245">
        <v>0</v>
      </c>
    </row>
    <row r="40" spans="2:6" ht="16.05" customHeight="1" x14ac:dyDescent="0.3">
      <c r="B40" s="52"/>
      <c r="C40" s="172" t="s">
        <v>219</v>
      </c>
      <c r="D40" s="172"/>
      <c r="E40" s="260"/>
      <c r="F40" s="245"/>
    </row>
    <row r="41" spans="2:6" ht="16.05" customHeight="1" x14ac:dyDescent="0.3">
      <c r="B41" s="52"/>
      <c r="C41" s="253"/>
      <c r="D41" s="253"/>
      <c r="E41" s="254"/>
      <c r="F41" s="246" t="s">
        <v>3</v>
      </c>
    </row>
    <row r="42" spans="2:6" ht="16.05" customHeight="1" x14ac:dyDescent="0.3">
      <c r="B42" s="52"/>
      <c r="C42" s="228"/>
      <c r="D42" s="228"/>
      <c r="E42" s="228"/>
      <c r="F42" s="245"/>
    </row>
    <row r="43" spans="2:6" ht="16.05" customHeight="1" x14ac:dyDescent="0.3">
      <c r="B43" s="52"/>
      <c r="C43" s="181" t="s">
        <v>130</v>
      </c>
      <c r="D43" s="181"/>
      <c r="E43" s="181"/>
      <c r="F43" s="261">
        <f>SUM(F23:F42)</f>
        <v>0</v>
      </c>
    </row>
    <row r="44" spans="2:6" ht="16.05" customHeight="1" x14ac:dyDescent="0.3">
      <c r="B44" s="52"/>
      <c r="C44" s="184" t="s">
        <v>3</v>
      </c>
      <c r="D44" s="184"/>
      <c r="E44" s="184"/>
      <c r="F44" s="245"/>
    </row>
    <row r="45" spans="2:6" ht="16.05" customHeight="1" x14ac:dyDescent="0.3">
      <c r="B45" s="54"/>
      <c r="C45" s="177" t="s">
        <v>77</v>
      </c>
      <c r="D45" s="177"/>
      <c r="E45" s="177"/>
      <c r="F45" s="245"/>
    </row>
    <row r="46" spans="2:6" ht="16.05" customHeight="1" x14ac:dyDescent="0.3">
      <c r="B46" s="52"/>
      <c r="C46" s="168"/>
      <c r="D46" s="168"/>
      <c r="E46" s="168"/>
      <c r="F46" s="245"/>
    </row>
    <row r="47" spans="2:6" ht="16.05" customHeight="1" x14ac:dyDescent="0.3">
      <c r="B47" s="52"/>
      <c r="C47" s="177" t="s">
        <v>113</v>
      </c>
      <c r="D47" s="177"/>
      <c r="E47" s="177"/>
      <c r="F47" s="245">
        <f>F311</f>
        <v>0</v>
      </c>
    </row>
    <row r="48" spans="2:6" ht="16.05" customHeight="1" x14ac:dyDescent="0.3">
      <c r="B48" s="52"/>
      <c r="C48" s="170" t="s">
        <v>124</v>
      </c>
      <c r="D48" s="170"/>
      <c r="E48" s="170"/>
      <c r="F48" s="245"/>
    </row>
    <row r="49" spans="2:6" ht="16.05" customHeight="1" x14ac:dyDescent="0.3">
      <c r="B49" s="52"/>
      <c r="C49" s="170"/>
      <c r="D49" s="170"/>
      <c r="E49" s="170"/>
      <c r="F49" s="245"/>
    </row>
    <row r="50" spans="2:6" ht="16.05" customHeight="1" x14ac:dyDescent="0.3">
      <c r="B50" s="52"/>
      <c r="C50" s="168" t="s">
        <v>3</v>
      </c>
      <c r="D50" s="168"/>
      <c r="E50" s="168"/>
      <c r="F50" s="245"/>
    </row>
    <row r="51" spans="2:6" ht="16.05" customHeight="1" x14ac:dyDescent="0.3">
      <c r="B51" s="52"/>
      <c r="C51" s="181" t="s">
        <v>220</v>
      </c>
      <c r="D51" s="181"/>
      <c r="E51" s="181"/>
      <c r="F51" s="261">
        <f>SUM(F46:F50)</f>
        <v>0</v>
      </c>
    </row>
    <row r="52" spans="2:6" ht="16.05" customHeight="1" x14ac:dyDescent="0.3">
      <c r="B52" s="52"/>
      <c r="C52" s="168"/>
      <c r="D52" s="168"/>
      <c r="E52" s="168"/>
      <c r="F52" s="245"/>
    </row>
    <row r="53" spans="2:6" ht="16.05" customHeight="1" x14ac:dyDescent="0.3">
      <c r="B53" s="52"/>
      <c r="C53" s="181" t="s">
        <v>221</v>
      </c>
      <c r="D53" s="181"/>
      <c r="E53" s="181"/>
      <c r="F53" s="261">
        <f>F313</f>
        <v>0</v>
      </c>
    </row>
    <row r="54" spans="2:6" ht="16.05" customHeight="1" x14ac:dyDescent="0.3">
      <c r="B54" s="52"/>
      <c r="C54" s="177" t="s">
        <v>50</v>
      </c>
      <c r="D54" s="177"/>
      <c r="E54" s="177"/>
      <c r="F54" s="245"/>
    </row>
    <row r="55" spans="2:6" ht="16.05" customHeight="1" x14ac:dyDescent="0.3">
      <c r="B55" s="52"/>
      <c r="C55" s="168" t="s">
        <v>3</v>
      </c>
      <c r="D55" s="168"/>
      <c r="E55" s="168"/>
      <c r="F55" s="245"/>
    </row>
    <row r="56" spans="2:6" ht="16.05" customHeight="1" x14ac:dyDescent="0.3">
      <c r="B56" s="52"/>
      <c r="C56" s="177" t="s">
        <v>13</v>
      </c>
      <c r="D56" s="177"/>
      <c r="E56" s="177"/>
      <c r="F56" s="245"/>
    </row>
    <row r="57" spans="2:6" ht="16.05" customHeight="1" x14ac:dyDescent="0.3">
      <c r="B57" s="52"/>
      <c r="C57" s="168"/>
      <c r="D57" s="168"/>
      <c r="E57" s="168"/>
      <c r="F57" s="245"/>
    </row>
    <row r="58" spans="2:6" s="7" customFormat="1" ht="16.05" customHeight="1" x14ac:dyDescent="0.3">
      <c r="B58" s="59"/>
      <c r="C58" s="178" t="s">
        <v>57</v>
      </c>
      <c r="D58" s="178"/>
      <c r="E58" s="178"/>
      <c r="F58" s="245">
        <v>0</v>
      </c>
    </row>
    <row r="59" spans="2:6" s="37" customFormat="1" ht="16.05" customHeight="1" x14ac:dyDescent="0.3">
      <c r="B59" s="60"/>
      <c r="C59" s="203" t="s">
        <v>222</v>
      </c>
      <c r="D59" s="203"/>
      <c r="E59" s="203"/>
      <c r="F59" s="249"/>
    </row>
    <row r="60" spans="2:6" s="37" customFormat="1" ht="16.05" customHeight="1" x14ac:dyDescent="0.3">
      <c r="B60" s="60"/>
      <c r="C60" s="203"/>
      <c r="D60" s="203"/>
      <c r="E60" s="203"/>
      <c r="F60" s="249"/>
    </row>
    <row r="61" spans="2:6" s="37" customFormat="1" ht="16.05" customHeight="1" x14ac:dyDescent="0.3">
      <c r="B61" s="60"/>
      <c r="C61" s="203"/>
      <c r="D61" s="203"/>
      <c r="E61" s="203"/>
      <c r="F61" s="249"/>
    </row>
    <row r="62" spans="2:6" ht="16.05" customHeight="1" x14ac:dyDescent="0.3">
      <c r="B62" s="52"/>
      <c r="C62" s="168"/>
      <c r="D62" s="168"/>
      <c r="E62" s="168"/>
      <c r="F62" s="245"/>
    </row>
    <row r="63" spans="2:6" s="7" customFormat="1" ht="16.05" customHeight="1" x14ac:dyDescent="0.3">
      <c r="B63" s="59"/>
      <c r="C63" s="178" t="s">
        <v>223</v>
      </c>
      <c r="D63" s="178"/>
      <c r="E63" s="178"/>
      <c r="F63" s="248">
        <v>0</v>
      </c>
    </row>
    <row r="64" spans="2:6" ht="16.05" customHeight="1" x14ac:dyDescent="0.3">
      <c r="B64" s="59"/>
      <c r="C64" s="203" t="s">
        <v>222</v>
      </c>
      <c r="D64" s="203"/>
      <c r="E64" s="203"/>
      <c r="F64" s="248"/>
    </row>
    <row r="65" spans="2:6" ht="16.05" customHeight="1" x14ac:dyDescent="0.3">
      <c r="B65" s="59"/>
      <c r="C65" s="203"/>
      <c r="D65" s="203"/>
      <c r="E65" s="203"/>
      <c r="F65" s="248"/>
    </row>
    <row r="66" spans="2:6" ht="16.05" customHeight="1" x14ac:dyDescent="0.3">
      <c r="B66" s="59"/>
      <c r="C66" s="203"/>
      <c r="D66" s="203"/>
      <c r="E66" s="203"/>
      <c r="F66" s="248"/>
    </row>
    <row r="67" spans="2:6" ht="16.05" customHeight="1" x14ac:dyDescent="0.3">
      <c r="B67" s="59"/>
      <c r="C67" s="61"/>
      <c r="D67" s="61"/>
      <c r="E67" s="61"/>
      <c r="F67" s="248"/>
    </row>
    <row r="68" spans="2:6" s="7" customFormat="1" ht="16.05" customHeight="1" x14ac:dyDescent="0.3">
      <c r="B68" s="59"/>
      <c r="C68" s="178" t="s">
        <v>58</v>
      </c>
      <c r="D68" s="178"/>
      <c r="E68" s="178"/>
      <c r="F68" s="245">
        <v>0</v>
      </c>
    </row>
    <row r="69" spans="2:6" ht="16.05" customHeight="1" x14ac:dyDescent="0.3">
      <c r="B69" s="59"/>
      <c r="C69" s="203" t="s">
        <v>222</v>
      </c>
      <c r="D69" s="203"/>
      <c r="E69" s="203"/>
      <c r="F69" s="245"/>
    </row>
    <row r="70" spans="2:6" ht="16.05" customHeight="1" x14ac:dyDescent="0.3">
      <c r="B70" s="59"/>
      <c r="C70" s="203"/>
      <c r="D70" s="203"/>
      <c r="E70" s="203"/>
      <c r="F70" s="245"/>
    </row>
    <row r="71" spans="2:6" ht="16.05" customHeight="1" x14ac:dyDescent="0.3">
      <c r="B71" s="59"/>
      <c r="C71" s="203"/>
      <c r="D71" s="203"/>
      <c r="E71" s="203"/>
      <c r="F71" s="245"/>
    </row>
    <row r="72" spans="2:6" ht="16.05" customHeight="1" x14ac:dyDescent="0.3">
      <c r="B72" s="52"/>
      <c r="C72" s="168"/>
      <c r="D72" s="168"/>
      <c r="E72" s="168"/>
      <c r="F72" s="245"/>
    </row>
    <row r="73" spans="2:6" ht="16.05" customHeight="1" x14ac:dyDescent="0.3">
      <c r="B73" s="52"/>
      <c r="C73" s="181" t="s">
        <v>78</v>
      </c>
      <c r="D73" s="181"/>
      <c r="E73" s="181"/>
      <c r="F73" s="261">
        <f>SUM(F56:F72)</f>
        <v>0</v>
      </c>
    </row>
    <row r="74" spans="2:6" ht="16.05" customHeight="1" x14ac:dyDescent="0.3">
      <c r="B74" s="52"/>
      <c r="C74" s="177" t="s">
        <v>17</v>
      </c>
      <c r="D74" s="177"/>
      <c r="E74" s="177"/>
      <c r="F74" s="245"/>
    </row>
    <row r="75" spans="2:6" ht="16.05" customHeight="1" x14ac:dyDescent="0.3">
      <c r="B75" s="52"/>
      <c r="C75" s="168"/>
      <c r="D75" s="168"/>
      <c r="E75" s="168"/>
      <c r="F75" s="245"/>
    </row>
    <row r="76" spans="2:6" s="7" customFormat="1" ht="16.05" customHeight="1" x14ac:dyDescent="0.3">
      <c r="B76" s="59"/>
      <c r="C76" s="186" t="s">
        <v>61</v>
      </c>
      <c r="D76" s="186"/>
      <c r="E76" s="186"/>
      <c r="F76" s="245">
        <f>E81</f>
        <v>0</v>
      </c>
    </row>
    <row r="77" spans="2:6" ht="16.05" customHeight="1" x14ac:dyDescent="0.3">
      <c r="B77" s="52"/>
      <c r="C77" s="172" t="s">
        <v>224</v>
      </c>
      <c r="D77" s="172"/>
      <c r="E77" s="172"/>
      <c r="F77" s="245"/>
    </row>
    <row r="78" spans="2:6" ht="16.05" customHeight="1" x14ac:dyDescent="0.3">
      <c r="B78" s="52"/>
      <c r="C78" s="172"/>
      <c r="D78" s="172"/>
      <c r="E78" s="172"/>
      <c r="F78" s="245"/>
    </row>
    <row r="79" spans="2:6" ht="16.05" customHeight="1" x14ac:dyDescent="0.3">
      <c r="B79" s="52"/>
      <c r="C79" s="172"/>
      <c r="D79" s="172"/>
      <c r="E79" s="172"/>
      <c r="F79" s="245"/>
    </row>
    <row r="80" spans="2:6" ht="16.05" customHeight="1" x14ac:dyDescent="0.3">
      <c r="B80" s="52"/>
      <c r="C80" s="172"/>
      <c r="D80" s="172"/>
      <c r="E80" s="172"/>
      <c r="F80" s="245"/>
    </row>
    <row r="81" spans="2:6" ht="16.05" customHeight="1" x14ac:dyDescent="0.3">
      <c r="B81" s="52"/>
      <c r="C81" s="62"/>
      <c r="D81" s="56" t="s">
        <v>225</v>
      </c>
      <c r="E81" s="57">
        <f>(0*1.025*12)+0</f>
        <v>0</v>
      </c>
      <c r="F81" s="245"/>
    </row>
    <row r="82" spans="2:6" ht="16.05" customHeight="1" x14ac:dyDescent="0.3">
      <c r="B82" s="52"/>
      <c r="C82" s="188" t="s">
        <v>3</v>
      </c>
      <c r="D82" s="188"/>
      <c r="E82" s="188"/>
      <c r="F82" s="245"/>
    </row>
    <row r="83" spans="2:6" s="7" customFormat="1" ht="16.05" customHeight="1" x14ac:dyDescent="0.3">
      <c r="B83" s="59"/>
      <c r="C83" s="187" t="s">
        <v>62</v>
      </c>
      <c r="D83" s="187"/>
      <c r="E83" s="187"/>
      <c r="F83" s="245">
        <v>0</v>
      </c>
    </row>
    <row r="84" spans="2:6" ht="16.05" customHeight="1" x14ac:dyDescent="0.3">
      <c r="B84" s="52"/>
      <c r="C84" s="176" t="s">
        <v>227</v>
      </c>
      <c r="D84" s="176"/>
      <c r="E84" s="176"/>
      <c r="F84" s="245"/>
    </row>
    <row r="85" spans="2:6" ht="16.05" customHeight="1" x14ac:dyDescent="0.3">
      <c r="B85" s="52"/>
      <c r="C85" s="176"/>
      <c r="D85" s="176"/>
      <c r="E85" s="176"/>
      <c r="F85" s="245"/>
    </row>
    <row r="86" spans="2:6" ht="16.05" customHeight="1" x14ac:dyDescent="0.3">
      <c r="B86" s="63"/>
      <c r="C86" s="62"/>
      <c r="D86" s="56" t="s">
        <v>226</v>
      </c>
      <c r="E86" s="57">
        <f>(0*1.025*12)+0</f>
        <v>0</v>
      </c>
      <c r="F86" s="250"/>
    </row>
    <row r="87" spans="2:6" ht="16.05" customHeight="1" x14ac:dyDescent="0.3">
      <c r="B87" s="63"/>
      <c r="C87" s="62"/>
      <c r="D87" s="56"/>
      <c r="E87" s="57"/>
      <c r="F87" s="250"/>
    </row>
    <row r="88" spans="2:6" s="7" customFormat="1" ht="16.05" customHeight="1" x14ac:dyDescent="0.3">
      <c r="B88" s="59"/>
      <c r="C88" s="178" t="s">
        <v>191</v>
      </c>
      <c r="D88" s="178"/>
      <c r="E88" s="178"/>
      <c r="F88" s="245">
        <v>0</v>
      </c>
    </row>
    <row r="89" spans="2:6" ht="16.05" customHeight="1" x14ac:dyDescent="0.3">
      <c r="B89" s="63"/>
      <c r="C89" s="176" t="s">
        <v>227</v>
      </c>
      <c r="D89" s="176"/>
      <c r="E89" s="176"/>
      <c r="F89" s="245"/>
    </row>
    <row r="90" spans="2:6" ht="16.05" customHeight="1" x14ac:dyDescent="0.3">
      <c r="B90" s="63"/>
      <c r="C90" s="176"/>
      <c r="D90" s="176"/>
      <c r="E90" s="176"/>
      <c r="F90" s="245"/>
    </row>
    <row r="91" spans="2:6" ht="16.05" customHeight="1" x14ac:dyDescent="0.3">
      <c r="B91" s="52"/>
      <c r="C91" s="62"/>
      <c r="D91" s="56" t="s">
        <v>226</v>
      </c>
      <c r="E91" s="57">
        <f>(0*1.025*12)+0</f>
        <v>0</v>
      </c>
      <c r="F91" s="245"/>
    </row>
    <row r="92" spans="2:6" ht="16.05" customHeight="1" x14ac:dyDescent="0.3">
      <c r="B92" s="52"/>
      <c r="C92" s="166"/>
      <c r="D92" s="166"/>
      <c r="E92" s="166"/>
      <c r="F92" s="245"/>
    </row>
    <row r="93" spans="2:6" s="7" customFormat="1" ht="16.05" customHeight="1" x14ac:dyDescent="0.3">
      <c r="B93" s="59"/>
      <c r="C93" s="178" t="s">
        <v>192</v>
      </c>
      <c r="D93" s="178"/>
      <c r="E93" s="178"/>
      <c r="F93" s="245">
        <v>0</v>
      </c>
    </row>
    <row r="94" spans="2:6" ht="16.05" customHeight="1" x14ac:dyDescent="0.3">
      <c r="B94" s="52"/>
      <c r="C94" s="176" t="s">
        <v>227</v>
      </c>
      <c r="D94" s="176"/>
      <c r="E94" s="176"/>
      <c r="F94" s="245"/>
    </row>
    <row r="95" spans="2:6" ht="16.05" customHeight="1" x14ac:dyDescent="0.3">
      <c r="B95" s="52"/>
      <c r="C95" s="176"/>
      <c r="D95" s="176"/>
      <c r="E95" s="176"/>
      <c r="F95" s="245"/>
    </row>
    <row r="96" spans="2:6" ht="16.05" customHeight="1" x14ac:dyDescent="0.3">
      <c r="B96" s="52"/>
      <c r="C96" s="62"/>
      <c r="D96" s="56" t="s">
        <v>226</v>
      </c>
      <c r="E96" s="57">
        <f>(0*1.025*12)+0</f>
        <v>0</v>
      </c>
      <c r="F96" s="245"/>
    </row>
    <row r="97" spans="2:6" ht="16.05" customHeight="1" x14ac:dyDescent="0.3">
      <c r="B97" s="52"/>
      <c r="C97" s="62"/>
      <c r="D97" s="56"/>
      <c r="E97" s="57"/>
      <c r="F97" s="245"/>
    </row>
    <row r="98" spans="2:6" s="7" customFormat="1" ht="16.05" customHeight="1" x14ac:dyDescent="0.3">
      <c r="B98" s="59"/>
      <c r="C98" s="178" t="s">
        <v>193</v>
      </c>
      <c r="D98" s="178"/>
      <c r="E98" s="178"/>
      <c r="F98" s="245">
        <v>0</v>
      </c>
    </row>
    <row r="99" spans="2:6" ht="16.05" customHeight="1" x14ac:dyDescent="0.3">
      <c r="B99" s="52"/>
      <c r="C99" s="197" t="s">
        <v>227</v>
      </c>
      <c r="D99" s="197"/>
      <c r="E99" s="257"/>
      <c r="F99" s="245"/>
    </row>
    <row r="100" spans="2:6" ht="16.05" customHeight="1" x14ac:dyDescent="0.3">
      <c r="B100" s="52"/>
      <c r="C100" s="258"/>
      <c r="D100" s="258"/>
      <c r="E100" s="259"/>
      <c r="F100" s="245"/>
    </row>
    <row r="101" spans="2:6" ht="16.05" customHeight="1" x14ac:dyDescent="0.3">
      <c r="B101" s="52"/>
      <c r="C101" s="62"/>
      <c r="D101" s="56" t="s">
        <v>226</v>
      </c>
      <c r="E101" s="57">
        <f>(0*1.025*12)+0</f>
        <v>0</v>
      </c>
      <c r="F101" s="245"/>
    </row>
    <row r="102" spans="2:6" ht="16.05" customHeight="1" x14ac:dyDescent="0.3">
      <c r="B102" s="52"/>
      <c r="C102" s="165"/>
      <c r="D102" s="165"/>
      <c r="E102" s="165"/>
      <c r="F102" s="245"/>
    </row>
    <row r="103" spans="2:6" ht="16.05" customHeight="1" x14ac:dyDescent="0.3">
      <c r="B103" s="52"/>
      <c r="C103" s="181" t="s">
        <v>79</v>
      </c>
      <c r="D103" s="181"/>
      <c r="E103" s="181"/>
      <c r="F103" s="261">
        <f>SUM(F74:F98)</f>
        <v>0</v>
      </c>
    </row>
    <row r="104" spans="2:6" ht="16.05" customHeight="1" x14ac:dyDescent="0.3">
      <c r="B104" s="52"/>
      <c r="C104" s="184" t="s">
        <v>3</v>
      </c>
      <c r="D104" s="184"/>
      <c r="E104" s="184"/>
      <c r="F104" s="246"/>
    </row>
    <row r="105" spans="2:6" ht="16.05" customHeight="1" x14ac:dyDescent="0.3">
      <c r="B105" s="52"/>
      <c r="C105" s="177" t="s">
        <v>80</v>
      </c>
      <c r="D105" s="177"/>
      <c r="E105" s="177"/>
      <c r="F105" s="245"/>
    </row>
    <row r="106" spans="2:6" ht="16.05" customHeight="1" x14ac:dyDescent="0.3">
      <c r="B106" s="52"/>
      <c r="C106" s="168"/>
      <c r="D106" s="168"/>
      <c r="E106" s="168"/>
      <c r="F106" s="245" t="s">
        <v>3</v>
      </c>
    </row>
    <row r="107" spans="2:6" ht="16.05" customHeight="1" x14ac:dyDescent="0.3">
      <c r="B107" s="52"/>
      <c r="C107" s="177" t="s">
        <v>194</v>
      </c>
      <c r="D107" s="177"/>
      <c r="E107" s="177"/>
      <c r="F107" s="245">
        <v>0</v>
      </c>
    </row>
    <row r="108" spans="2:6" ht="16.05" customHeight="1" x14ac:dyDescent="0.3">
      <c r="B108" s="52"/>
      <c r="C108" s="172" t="s">
        <v>249</v>
      </c>
      <c r="D108" s="172"/>
      <c r="E108" s="172"/>
      <c r="F108" s="245"/>
    </row>
    <row r="109" spans="2:6" ht="16.05" customHeight="1" x14ac:dyDescent="0.3">
      <c r="B109" s="52"/>
      <c r="C109" s="172"/>
      <c r="D109" s="172"/>
      <c r="E109" s="172"/>
      <c r="F109" s="245"/>
    </row>
    <row r="110" spans="2:6" ht="16.05" customHeight="1" x14ac:dyDescent="0.3">
      <c r="B110" s="52"/>
      <c r="C110" s="184" t="s">
        <v>3</v>
      </c>
      <c r="D110" s="184"/>
      <c r="E110" s="184"/>
      <c r="F110" s="245"/>
    </row>
    <row r="111" spans="2:6" ht="16.05" customHeight="1" x14ac:dyDescent="0.3">
      <c r="B111" s="52"/>
      <c r="C111" s="177" t="s">
        <v>195</v>
      </c>
      <c r="D111" s="177"/>
      <c r="E111" s="177"/>
      <c r="F111" s="245">
        <v>0</v>
      </c>
    </row>
    <row r="112" spans="2:6" ht="16.05" customHeight="1" x14ac:dyDescent="0.3">
      <c r="B112" s="52"/>
      <c r="C112" s="172" t="s">
        <v>249</v>
      </c>
      <c r="D112" s="172"/>
      <c r="E112" s="172"/>
      <c r="F112" s="245"/>
    </row>
    <row r="113" spans="2:6" ht="16.05" customHeight="1" x14ac:dyDescent="0.3">
      <c r="B113" s="52"/>
      <c r="C113" s="172"/>
      <c r="D113" s="172"/>
      <c r="E113" s="172"/>
      <c r="F113" s="245"/>
    </row>
    <row r="114" spans="2:6" ht="16.05" customHeight="1" x14ac:dyDescent="0.3">
      <c r="B114" s="65"/>
      <c r="C114" s="190" t="s">
        <v>3</v>
      </c>
      <c r="D114" s="190"/>
      <c r="E114" s="190"/>
      <c r="F114" s="245"/>
    </row>
    <row r="115" spans="2:6" ht="16.05" customHeight="1" x14ac:dyDescent="0.3">
      <c r="B115" s="52"/>
      <c r="C115" s="199" t="s">
        <v>196</v>
      </c>
      <c r="D115" s="199"/>
      <c r="E115" s="199"/>
      <c r="F115" s="245">
        <v>0</v>
      </c>
    </row>
    <row r="116" spans="2:6" ht="16.05" customHeight="1" x14ac:dyDescent="0.3">
      <c r="B116" s="52"/>
      <c r="C116" s="172" t="s">
        <v>249</v>
      </c>
      <c r="D116" s="172"/>
      <c r="E116" s="172"/>
      <c r="F116" s="245"/>
    </row>
    <row r="117" spans="2:6" ht="16.05" customHeight="1" x14ac:dyDescent="0.3">
      <c r="B117" s="52"/>
      <c r="C117" s="172"/>
      <c r="D117" s="172"/>
      <c r="E117" s="172"/>
      <c r="F117" s="245"/>
    </row>
    <row r="118" spans="2:6" ht="16.05" customHeight="1" x14ac:dyDescent="0.3">
      <c r="B118" s="52"/>
      <c r="C118" s="190" t="s">
        <v>3</v>
      </c>
      <c r="D118" s="190"/>
      <c r="E118" s="190"/>
      <c r="F118" s="245"/>
    </row>
    <row r="119" spans="2:6" ht="16.05" customHeight="1" x14ac:dyDescent="0.3">
      <c r="B119" s="52"/>
      <c r="C119" s="198" t="s">
        <v>197</v>
      </c>
      <c r="D119" s="198"/>
      <c r="E119" s="198"/>
      <c r="F119" s="245">
        <v>0</v>
      </c>
    </row>
    <row r="120" spans="2:6" ht="16.05" customHeight="1" x14ac:dyDescent="0.3">
      <c r="B120" s="52"/>
      <c r="C120" s="172" t="s">
        <v>249</v>
      </c>
      <c r="D120" s="172"/>
      <c r="E120" s="172"/>
      <c r="F120" s="245"/>
    </row>
    <row r="121" spans="2:6" ht="16.05" customHeight="1" x14ac:dyDescent="0.3">
      <c r="B121" s="52"/>
      <c r="C121" s="172"/>
      <c r="D121" s="172"/>
      <c r="E121" s="172"/>
      <c r="F121" s="245"/>
    </row>
    <row r="122" spans="2:6" ht="16.05" customHeight="1" x14ac:dyDescent="0.3">
      <c r="B122" s="52"/>
      <c r="C122" s="168" t="s">
        <v>3</v>
      </c>
      <c r="D122" s="168"/>
      <c r="E122" s="168"/>
      <c r="F122" s="245"/>
    </row>
    <row r="123" spans="2:6" ht="16.05" customHeight="1" x14ac:dyDescent="0.3">
      <c r="B123" s="44"/>
      <c r="C123" s="202" t="s">
        <v>229</v>
      </c>
      <c r="D123" s="202"/>
      <c r="E123" s="202"/>
      <c r="F123" s="245">
        <v>0</v>
      </c>
    </row>
    <row r="124" spans="2:6" ht="16.05" customHeight="1" x14ac:dyDescent="0.3">
      <c r="B124" s="44"/>
      <c r="C124" s="176" t="s">
        <v>228</v>
      </c>
      <c r="D124" s="176"/>
      <c r="E124" s="176"/>
      <c r="F124" s="251"/>
    </row>
    <row r="125" spans="2:6" ht="16.05" customHeight="1" x14ac:dyDescent="0.3">
      <c r="B125" s="44"/>
      <c r="C125" s="176"/>
      <c r="D125" s="176"/>
      <c r="E125" s="176"/>
      <c r="F125" s="251"/>
    </row>
    <row r="126" spans="2:6" ht="16.05" customHeight="1" x14ac:dyDescent="0.3">
      <c r="B126" s="44"/>
      <c r="C126" s="176"/>
      <c r="D126" s="176"/>
      <c r="E126" s="176"/>
      <c r="F126" s="251"/>
    </row>
    <row r="127" spans="2:6" ht="16.05" customHeight="1" x14ac:dyDescent="0.3">
      <c r="B127" s="44"/>
      <c r="C127" s="176"/>
      <c r="D127" s="176"/>
      <c r="E127" s="176"/>
      <c r="F127" s="251"/>
    </row>
    <row r="128" spans="2:6" ht="16.05" customHeight="1" x14ac:dyDescent="0.3">
      <c r="B128" s="52"/>
      <c r="C128" s="168" t="s">
        <v>3</v>
      </c>
      <c r="D128" s="168"/>
      <c r="E128" s="168"/>
      <c r="F128" s="245"/>
    </row>
    <row r="129" spans="2:6" ht="16.05" customHeight="1" x14ac:dyDescent="0.3">
      <c r="B129" s="52"/>
      <c r="C129" s="189" t="s">
        <v>81</v>
      </c>
      <c r="D129" s="189"/>
      <c r="E129" s="189"/>
      <c r="F129" s="261">
        <f>SUM(F106:F128)</f>
        <v>0</v>
      </c>
    </row>
    <row r="130" spans="2:6" ht="16.05" customHeight="1" x14ac:dyDescent="0.3">
      <c r="B130" s="52"/>
      <c r="C130" s="168" t="s">
        <v>3</v>
      </c>
      <c r="D130" s="168"/>
      <c r="E130" s="168"/>
      <c r="F130" s="245"/>
    </row>
    <row r="131" spans="2:6" ht="16.05" customHeight="1" x14ac:dyDescent="0.3">
      <c r="B131" s="54"/>
      <c r="C131" s="177" t="s">
        <v>27</v>
      </c>
      <c r="D131" s="177"/>
      <c r="E131" s="177"/>
      <c r="F131" s="245"/>
    </row>
    <row r="132" spans="2:6" ht="16.05" customHeight="1" x14ac:dyDescent="0.3">
      <c r="B132" s="52"/>
      <c r="C132" s="168"/>
      <c r="D132" s="168"/>
      <c r="E132" s="168"/>
      <c r="F132" s="245"/>
    </row>
    <row r="133" spans="2:6" ht="16.05" customHeight="1" x14ac:dyDescent="0.3">
      <c r="B133" s="52"/>
      <c r="C133" s="178" t="s">
        <v>194</v>
      </c>
      <c r="D133" s="178"/>
      <c r="E133" s="178"/>
      <c r="F133" s="245">
        <v>0</v>
      </c>
    </row>
    <row r="134" spans="2:6" ht="16.05" customHeight="1" x14ac:dyDescent="0.3">
      <c r="B134" s="52"/>
      <c r="C134" s="179" t="s">
        <v>249</v>
      </c>
      <c r="D134" s="179"/>
      <c r="E134" s="262"/>
      <c r="F134" s="245"/>
    </row>
    <row r="135" spans="2:6" ht="16.05" customHeight="1" x14ac:dyDescent="0.3">
      <c r="B135" s="52"/>
      <c r="C135" s="253"/>
      <c r="D135" s="253"/>
      <c r="E135" s="254"/>
      <c r="F135" s="245"/>
    </row>
    <row r="136" spans="2:6" ht="16.05" customHeight="1" x14ac:dyDescent="0.3">
      <c r="B136" s="52"/>
      <c r="C136" s="168" t="s">
        <v>3</v>
      </c>
      <c r="D136" s="168"/>
      <c r="E136" s="168"/>
      <c r="F136" s="245"/>
    </row>
    <row r="137" spans="2:6" ht="16.05" customHeight="1" x14ac:dyDescent="0.3">
      <c r="B137" s="52"/>
      <c r="C137" s="178" t="s">
        <v>195</v>
      </c>
      <c r="D137" s="178"/>
      <c r="E137" s="178"/>
      <c r="F137" s="245">
        <v>0</v>
      </c>
    </row>
    <row r="138" spans="2:6" ht="16.05" customHeight="1" x14ac:dyDescent="0.3">
      <c r="B138" s="52"/>
      <c r="C138" s="179" t="s">
        <v>249</v>
      </c>
      <c r="D138" s="179"/>
      <c r="E138" s="262"/>
      <c r="F138" s="245"/>
    </row>
    <row r="139" spans="2:6" ht="16.05" customHeight="1" x14ac:dyDescent="0.3">
      <c r="B139" s="52"/>
      <c r="C139" s="253"/>
      <c r="D139" s="253"/>
      <c r="E139" s="254"/>
      <c r="F139" s="245"/>
    </row>
    <row r="140" spans="2:6" ht="16.05" customHeight="1" x14ac:dyDescent="0.3">
      <c r="B140" s="52"/>
      <c r="C140" s="168" t="s">
        <v>3</v>
      </c>
      <c r="D140" s="168"/>
      <c r="E140" s="168"/>
      <c r="F140" s="245"/>
    </row>
    <row r="141" spans="2:6" ht="16.05" customHeight="1" x14ac:dyDescent="0.3">
      <c r="B141" s="52"/>
      <c r="C141" s="177" t="s">
        <v>196</v>
      </c>
      <c r="D141" s="177"/>
      <c r="E141" s="177"/>
      <c r="F141" s="245">
        <v>0</v>
      </c>
    </row>
    <row r="142" spans="2:6" ht="16.05" customHeight="1" x14ac:dyDescent="0.3">
      <c r="B142" s="52"/>
      <c r="C142" s="176" t="s">
        <v>249</v>
      </c>
      <c r="D142" s="176"/>
      <c r="E142" s="263"/>
      <c r="F142" s="245"/>
    </row>
    <row r="143" spans="2:6" ht="16.05" customHeight="1" x14ac:dyDescent="0.3">
      <c r="B143" s="52"/>
      <c r="C143" s="258"/>
      <c r="D143" s="258"/>
      <c r="E143" s="259"/>
      <c r="F143" s="245"/>
    </row>
    <row r="144" spans="2:6" ht="16.05" customHeight="1" x14ac:dyDescent="0.3">
      <c r="B144" s="52"/>
      <c r="C144" s="168" t="s">
        <v>3</v>
      </c>
      <c r="D144" s="168"/>
      <c r="E144" s="168"/>
      <c r="F144" s="245"/>
    </row>
    <row r="145" spans="2:6" ht="16.05" customHeight="1" x14ac:dyDescent="0.3">
      <c r="B145" s="52"/>
      <c r="C145" s="177" t="s">
        <v>197</v>
      </c>
      <c r="D145" s="177"/>
      <c r="E145" s="177"/>
      <c r="F145" s="245">
        <v>0</v>
      </c>
    </row>
    <row r="146" spans="2:6" ht="16.05" customHeight="1" x14ac:dyDescent="0.3">
      <c r="B146" s="52"/>
      <c r="C146" s="179" t="s">
        <v>249</v>
      </c>
      <c r="D146" s="179"/>
      <c r="E146" s="262"/>
      <c r="F146" s="245"/>
    </row>
    <row r="147" spans="2:6" ht="16.05" customHeight="1" x14ac:dyDescent="0.3">
      <c r="B147" s="52"/>
      <c r="C147" s="253"/>
      <c r="D147" s="253"/>
      <c r="E147" s="254"/>
      <c r="F147" s="245"/>
    </row>
    <row r="148" spans="2:6" ht="16.05" customHeight="1" x14ac:dyDescent="0.3">
      <c r="B148" s="52"/>
      <c r="C148" s="83"/>
      <c r="D148" s="83"/>
      <c r="E148" s="83"/>
      <c r="F148" s="245"/>
    </row>
    <row r="149" spans="2:6" ht="16.05" customHeight="1" x14ac:dyDescent="0.3">
      <c r="B149" s="52"/>
      <c r="C149" s="177" t="s">
        <v>231</v>
      </c>
      <c r="D149" s="177"/>
      <c r="E149" s="177"/>
      <c r="F149" s="245">
        <v>0</v>
      </c>
    </row>
    <row r="150" spans="2:6" ht="16.05" customHeight="1" x14ac:dyDescent="0.3">
      <c r="B150" s="52"/>
      <c r="C150" s="179" t="s">
        <v>230</v>
      </c>
      <c r="D150" s="179"/>
      <c r="E150" s="179"/>
      <c r="F150" s="245"/>
    </row>
    <row r="151" spans="2:6" ht="16.05" customHeight="1" x14ac:dyDescent="0.3">
      <c r="B151" s="52"/>
      <c r="C151" s="179"/>
      <c r="D151" s="179"/>
      <c r="E151" s="179"/>
      <c r="F151" s="245"/>
    </row>
    <row r="152" spans="2:6" ht="16.05" customHeight="1" x14ac:dyDescent="0.3">
      <c r="B152" s="52"/>
      <c r="C152" s="179"/>
      <c r="D152" s="179"/>
      <c r="E152" s="179"/>
      <c r="F152" s="245"/>
    </row>
    <row r="153" spans="2:6" ht="16.05" customHeight="1" x14ac:dyDescent="0.3">
      <c r="B153" s="52"/>
      <c r="C153" s="168" t="s">
        <v>3</v>
      </c>
      <c r="D153" s="168"/>
      <c r="E153" s="195"/>
      <c r="F153" s="245"/>
    </row>
    <row r="154" spans="2:6" ht="16.05" customHeight="1" x14ac:dyDescent="0.3">
      <c r="B154" s="52"/>
      <c r="C154" s="180" t="s">
        <v>82</v>
      </c>
      <c r="D154" s="180"/>
      <c r="E154" s="233"/>
      <c r="F154" s="264">
        <f>SUM(F132:F153)</f>
        <v>0</v>
      </c>
    </row>
    <row r="155" spans="2:6" ht="16.05" customHeight="1" x14ac:dyDescent="0.3">
      <c r="B155" s="52"/>
      <c r="C155" s="168" t="s">
        <v>3</v>
      </c>
      <c r="D155" s="168"/>
      <c r="E155" s="168"/>
      <c r="F155" s="246"/>
    </row>
    <row r="156" spans="2:6" ht="16.05" customHeight="1" x14ac:dyDescent="0.3">
      <c r="B156" s="52"/>
      <c r="C156" s="177" t="s">
        <v>30</v>
      </c>
      <c r="D156" s="177"/>
      <c r="E156" s="177"/>
      <c r="F156" s="245"/>
    </row>
    <row r="157" spans="2:6" ht="16.05" customHeight="1" x14ac:dyDescent="0.3">
      <c r="B157" s="52"/>
      <c r="C157" s="168" t="s">
        <v>3</v>
      </c>
      <c r="D157" s="168"/>
      <c r="E157" s="168"/>
      <c r="F157" s="245"/>
    </row>
    <row r="158" spans="2:6" s="7" customFormat="1" ht="16.05" customHeight="1" x14ac:dyDescent="0.3">
      <c r="B158" s="59"/>
      <c r="C158" s="178" t="s">
        <v>198</v>
      </c>
      <c r="D158" s="178"/>
      <c r="E158" s="178"/>
      <c r="F158" s="245">
        <v>0</v>
      </c>
    </row>
    <row r="159" spans="2:6" ht="16.05" customHeight="1" x14ac:dyDescent="0.3">
      <c r="B159" s="59"/>
      <c r="C159" s="197" t="s">
        <v>235</v>
      </c>
      <c r="D159" s="197"/>
      <c r="E159" s="197"/>
      <c r="F159" s="251"/>
    </row>
    <row r="160" spans="2:6" ht="16.05" customHeight="1" x14ac:dyDescent="0.3">
      <c r="B160" s="59"/>
      <c r="C160" s="197"/>
      <c r="D160" s="197"/>
      <c r="E160" s="197"/>
      <c r="F160" s="251"/>
    </row>
    <row r="161" spans="2:6" ht="16.05" customHeight="1" x14ac:dyDescent="0.3">
      <c r="B161" s="59"/>
      <c r="C161" s="67" t="s">
        <v>3</v>
      </c>
      <c r="D161" s="68" t="s">
        <v>110</v>
      </c>
      <c r="E161" s="68" t="s">
        <v>112</v>
      </c>
      <c r="F161" s="249"/>
    </row>
    <row r="162" spans="2:6" ht="16.05" customHeight="1" x14ac:dyDescent="0.3">
      <c r="B162" s="59"/>
      <c r="C162" s="67" t="s">
        <v>115</v>
      </c>
      <c r="D162" s="69">
        <v>0</v>
      </c>
      <c r="E162" s="69">
        <f>D162*1.03</f>
        <v>0</v>
      </c>
      <c r="F162" s="249"/>
    </row>
    <row r="163" spans="2:6" ht="16.05" customHeight="1" x14ac:dyDescent="0.3">
      <c r="B163" s="59"/>
      <c r="C163" s="67" t="s">
        <v>234</v>
      </c>
      <c r="D163" s="69">
        <v>0</v>
      </c>
      <c r="E163" s="69">
        <f>D163*1.03</f>
        <v>0</v>
      </c>
      <c r="F163" s="249"/>
    </row>
    <row r="164" spans="2:6" ht="16.05" customHeight="1" x14ac:dyDescent="0.3">
      <c r="B164" s="59"/>
      <c r="C164" s="67" t="s">
        <v>116</v>
      </c>
      <c r="D164" s="69">
        <v>0</v>
      </c>
      <c r="E164" s="69">
        <f>D164*1.03</f>
        <v>0</v>
      </c>
      <c r="F164" s="249"/>
    </row>
    <row r="165" spans="2:6" ht="16.05" customHeight="1" x14ac:dyDescent="0.3">
      <c r="B165" s="59"/>
      <c r="C165" s="67" t="s">
        <v>118</v>
      </c>
      <c r="D165" s="69">
        <v>0</v>
      </c>
      <c r="E165" s="69">
        <f>D165*1.03</f>
        <v>0</v>
      </c>
      <c r="F165" s="249"/>
    </row>
    <row r="166" spans="2:6" ht="16.05" customHeight="1" x14ac:dyDescent="0.3">
      <c r="B166" s="59"/>
      <c r="C166" s="67" t="s">
        <v>117</v>
      </c>
      <c r="D166" s="70">
        <v>0</v>
      </c>
      <c r="E166" s="70">
        <f>D166*1.03</f>
        <v>0</v>
      </c>
      <c r="F166" s="249"/>
    </row>
    <row r="167" spans="2:6" ht="16.05" customHeight="1" x14ac:dyDescent="0.3">
      <c r="B167" s="59"/>
      <c r="C167" s="67" t="s">
        <v>107</v>
      </c>
      <c r="D167" s="71">
        <f>SUM(D162:D166)</f>
        <v>0</v>
      </c>
      <c r="E167" s="69">
        <f>SUM(E162:E166)</f>
        <v>0</v>
      </c>
      <c r="F167" s="249"/>
    </row>
    <row r="168" spans="2:6" ht="16.05" customHeight="1" x14ac:dyDescent="0.3">
      <c r="B168" s="59"/>
      <c r="C168" s="72" t="s">
        <v>111</v>
      </c>
      <c r="D168" s="73">
        <f>((D167/12)*0)+((E167/12)*0)</f>
        <v>0</v>
      </c>
      <c r="E168" s="69" t="s">
        <v>3</v>
      </c>
      <c r="F168" s="249"/>
    </row>
    <row r="169" spans="2:6" ht="16.05" customHeight="1" x14ac:dyDescent="0.3">
      <c r="B169" s="59"/>
      <c r="C169" s="72"/>
      <c r="D169" s="73"/>
      <c r="E169" s="74"/>
      <c r="F169" s="249"/>
    </row>
    <row r="170" spans="2:6" ht="16.05" customHeight="1" x14ac:dyDescent="0.3">
      <c r="B170" s="52"/>
      <c r="C170" s="178" t="s">
        <v>194</v>
      </c>
      <c r="D170" s="178"/>
      <c r="E170" s="178"/>
      <c r="F170" s="245">
        <v>0</v>
      </c>
    </row>
    <row r="171" spans="2:6" ht="16.05" customHeight="1" x14ac:dyDescent="0.3">
      <c r="B171" s="52"/>
      <c r="C171" s="179" t="s">
        <v>250</v>
      </c>
      <c r="D171" s="179"/>
      <c r="E171" s="179"/>
      <c r="F171" s="245"/>
    </row>
    <row r="172" spans="2:6" ht="16.05" customHeight="1" x14ac:dyDescent="0.3">
      <c r="B172" s="52"/>
      <c r="C172" s="168" t="s">
        <v>3</v>
      </c>
      <c r="D172" s="168"/>
      <c r="E172" s="168"/>
      <c r="F172" s="245"/>
    </row>
    <row r="173" spans="2:6" ht="16.05" customHeight="1" x14ac:dyDescent="0.3">
      <c r="B173" s="52"/>
      <c r="C173" s="178" t="s">
        <v>195</v>
      </c>
      <c r="D173" s="178"/>
      <c r="E173" s="178"/>
      <c r="F173" s="245">
        <v>0</v>
      </c>
    </row>
    <row r="174" spans="2:6" ht="16.05" customHeight="1" x14ac:dyDescent="0.3">
      <c r="B174" s="52"/>
      <c r="C174" s="179" t="s">
        <v>250</v>
      </c>
      <c r="D174" s="179"/>
      <c r="E174" s="179"/>
      <c r="F174" s="245"/>
    </row>
    <row r="175" spans="2:6" ht="16.05" customHeight="1" x14ac:dyDescent="0.3">
      <c r="B175" s="59"/>
      <c r="C175" s="232" t="s">
        <v>3</v>
      </c>
      <c r="D175" s="232"/>
      <c r="E175" s="232"/>
      <c r="F175" s="249"/>
    </row>
    <row r="176" spans="2:6" ht="16.05" customHeight="1" x14ac:dyDescent="0.3">
      <c r="B176" s="59"/>
      <c r="C176" s="200" t="s">
        <v>83</v>
      </c>
      <c r="D176" s="200"/>
      <c r="E176" s="200"/>
      <c r="F176" s="265">
        <f>SUM(F157:F175)</f>
        <v>0</v>
      </c>
    </row>
    <row r="177" spans="2:6" ht="16.05" customHeight="1" x14ac:dyDescent="0.3">
      <c r="B177" s="59"/>
      <c r="C177" s="184" t="s">
        <v>3</v>
      </c>
      <c r="D177" s="184"/>
      <c r="E177" s="184"/>
      <c r="F177" s="249"/>
    </row>
    <row r="178" spans="2:6" ht="16.05" customHeight="1" x14ac:dyDescent="0.3">
      <c r="B178" s="52"/>
      <c r="C178" s="178" t="s">
        <v>33</v>
      </c>
      <c r="D178" s="178"/>
      <c r="E178" s="178"/>
      <c r="F178" s="245" t="s">
        <v>3</v>
      </c>
    </row>
    <row r="179" spans="2:6" ht="16.05" customHeight="1" x14ac:dyDescent="0.3">
      <c r="B179" s="52"/>
      <c r="C179" s="184"/>
      <c r="D179" s="184"/>
      <c r="E179" s="184"/>
      <c r="F179" s="245"/>
    </row>
    <row r="180" spans="2:6" s="7" customFormat="1" ht="16.05" customHeight="1" x14ac:dyDescent="0.3">
      <c r="B180" s="75"/>
      <c r="C180" s="178" t="s">
        <v>199</v>
      </c>
      <c r="D180" s="178"/>
      <c r="E180" s="178"/>
      <c r="F180" s="245">
        <v>0</v>
      </c>
    </row>
    <row r="181" spans="2:6" ht="16.05" customHeight="1" x14ac:dyDescent="0.3">
      <c r="B181" s="52"/>
      <c r="C181" s="188" t="s">
        <v>129</v>
      </c>
      <c r="D181" s="188"/>
      <c r="E181" s="188"/>
      <c r="F181" s="245"/>
    </row>
    <row r="182" spans="2:6" ht="16.05" customHeight="1" x14ac:dyDescent="0.3">
      <c r="B182" s="52"/>
      <c r="C182" s="171"/>
      <c r="D182" s="171"/>
      <c r="E182" s="171"/>
      <c r="F182" s="245"/>
    </row>
    <row r="183" spans="2:6" ht="16.05" customHeight="1" x14ac:dyDescent="0.3">
      <c r="B183" s="52"/>
      <c r="C183" s="76"/>
      <c r="D183" s="76"/>
      <c r="E183" s="76"/>
      <c r="F183" s="245"/>
    </row>
    <row r="184" spans="2:6" s="7" customFormat="1" ht="16.05" customHeight="1" x14ac:dyDescent="0.3">
      <c r="B184" s="59"/>
      <c r="C184" s="178" t="s">
        <v>200</v>
      </c>
      <c r="D184" s="178"/>
      <c r="E184" s="178"/>
      <c r="F184" s="245">
        <v>0</v>
      </c>
    </row>
    <row r="185" spans="2:6" ht="16.05" customHeight="1" x14ac:dyDescent="0.3">
      <c r="B185" s="52"/>
      <c r="C185" s="197" t="s">
        <v>251</v>
      </c>
      <c r="D185" s="197"/>
      <c r="E185" s="197"/>
      <c r="F185" s="248"/>
    </row>
    <row r="186" spans="2:6" ht="16.05" customHeight="1" x14ac:dyDescent="0.3">
      <c r="B186" s="52"/>
      <c r="C186" s="197"/>
      <c r="D186" s="197"/>
      <c r="E186" s="197"/>
      <c r="F186" s="248"/>
    </row>
    <row r="187" spans="2:6" s="7" customFormat="1" ht="16.05" customHeight="1" x14ac:dyDescent="0.3">
      <c r="B187" s="59"/>
      <c r="C187" s="187" t="s">
        <v>70</v>
      </c>
      <c r="D187" s="187"/>
      <c r="E187" s="187"/>
      <c r="F187" s="245">
        <v>0</v>
      </c>
    </row>
    <row r="188" spans="2:6" ht="16.05" customHeight="1" x14ac:dyDescent="0.3">
      <c r="B188" s="55"/>
      <c r="C188" s="188" t="s">
        <v>236</v>
      </c>
      <c r="D188" s="188"/>
      <c r="E188" s="188"/>
      <c r="F188" s="245"/>
    </row>
    <row r="189" spans="2:6" ht="16.05" customHeight="1" x14ac:dyDescent="0.3">
      <c r="B189" s="55"/>
      <c r="C189" s="188"/>
      <c r="D189" s="188"/>
      <c r="E189" s="188"/>
      <c r="F189" s="245"/>
    </row>
    <row r="190" spans="2:6" ht="16.05" customHeight="1" x14ac:dyDescent="0.3">
      <c r="B190" s="55"/>
      <c r="C190" s="188"/>
      <c r="D190" s="188"/>
      <c r="E190" s="188"/>
      <c r="F190" s="245"/>
    </row>
    <row r="191" spans="2:6" ht="16.05" customHeight="1" x14ac:dyDescent="0.3">
      <c r="B191" s="55"/>
      <c r="C191" s="190" t="s">
        <v>3</v>
      </c>
      <c r="D191" s="190"/>
      <c r="E191" s="190"/>
      <c r="F191" s="245"/>
    </row>
    <row r="192" spans="2:6" s="7" customFormat="1" ht="16.05" customHeight="1" x14ac:dyDescent="0.3">
      <c r="B192" s="75"/>
      <c r="C192" s="231" t="s">
        <v>201</v>
      </c>
      <c r="D192" s="231"/>
      <c r="E192" s="231"/>
      <c r="F192" s="249">
        <v>0</v>
      </c>
    </row>
    <row r="193" spans="2:6" ht="16.05" customHeight="1" x14ac:dyDescent="0.3">
      <c r="B193" s="59"/>
      <c r="C193" s="191" t="s">
        <v>119</v>
      </c>
      <c r="D193" s="191"/>
      <c r="E193" s="191"/>
      <c r="F193" s="249"/>
    </row>
    <row r="194" spans="2:6" ht="16.05" customHeight="1" x14ac:dyDescent="0.3">
      <c r="B194" s="52"/>
      <c r="C194" s="184" t="s">
        <v>252</v>
      </c>
      <c r="D194" s="184"/>
      <c r="E194" s="184"/>
      <c r="F194" s="245"/>
    </row>
    <row r="195" spans="2:6" ht="16.05" customHeight="1" x14ac:dyDescent="0.3">
      <c r="B195" s="52"/>
      <c r="C195" s="163"/>
      <c r="D195" s="163"/>
      <c r="E195" s="163"/>
      <c r="F195" s="245"/>
    </row>
    <row r="196" spans="2:6" ht="16.05" customHeight="1" x14ac:dyDescent="0.3">
      <c r="B196" s="52"/>
      <c r="C196" s="189" t="s">
        <v>92</v>
      </c>
      <c r="D196" s="189"/>
      <c r="E196" s="189"/>
      <c r="F196" s="261">
        <f>SUM(F179:F195)</f>
        <v>0</v>
      </c>
    </row>
    <row r="197" spans="2:6" ht="16.05" customHeight="1" x14ac:dyDescent="0.3">
      <c r="B197" s="52"/>
      <c r="C197" s="230"/>
      <c r="D197" s="230"/>
      <c r="E197" s="230"/>
      <c r="F197" s="245"/>
    </row>
    <row r="198" spans="2:6" ht="16.05" customHeight="1" x14ac:dyDescent="0.3">
      <c r="B198" s="52"/>
      <c r="C198" s="177" t="s">
        <v>37</v>
      </c>
      <c r="D198" s="177"/>
      <c r="E198" s="177"/>
      <c r="F198" s="245"/>
    </row>
    <row r="199" spans="2:6" ht="16.05" customHeight="1" x14ac:dyDescent="0.3">
      <c r="B199" s="52"/>
      <c r="C199" s="168"/>
      <c r="D199" s="168"/>
      <c r="E199" s="168"/>
      <c r="F199" s="245"/>
    </row>
    <row r="200" spans="2:6" s="7" customFormat="1" ht="16.05" customHeight="1" x14ac:dyDescent="0.3">
      <c r="B200" s="59"/>
      <c r="C200" s="178" t="s">
        <v>60</v>
      </c>
      <c r="D200" s="178"/>
      <c r="E200" s="178"/>
      <c r="F200" s="245">
        <v>0</v>
      </c>
    </row>
    <row r="201" spans="2:6" ht="16.05" customHeight="1" x14ac:dyDescent="0.3">
      <c r="B201" s="52"/>
      <c r="C201" s="185" t="s">
        <v>253</v>
      </c>
      <c r="D201" s="185"/>
      <c r="E201" s="185"/>
      <c r="F201" s="245"/>
    </row>
    <row r="202" spans="2:6" ht="16.05" customHeight="1" x14ac:dyDescent="0.3">
      <c r="B202" s="52"/>
      <c r="C202" s="77"/>
      <c r="D202" s="77"/>
      <c r="E202" s="77"/>
      <c r="F202" s="245"/>
    </row>
    <row r="203" spans="2:6" s="7" customFormat="1" ht="16.05" customHeight="1" x14ac:dyDescent="0.3">
      <c r="B203" s="59"/>
      <c r="C203" s="178" t="s">
        <v>59</v>
      </c>
      <c r="D203" s="178"/>
      <c r="E203" s="178"/>
      <c r="F203" s="245">
        <v>0</v>
      </c>
    </row>
    <row r="204" spans="2:6" ht="16.05" customHeight="1" x14ac:dyDescent="0.3">
      <c r="B204" s="52"/>
      <c r="C204" s="188" t="s">
        <v>254</v>
      </c>
      <c r="D204" s="188"/>
      <c r="E204" s="188"/>
      <c r="F204" s="245" t="s">
        <v>3</v>
      </c>
    </row>
    <row r="205" spans="2:6" ht="16.05" customHeight="1" x14ac:dyDescent="0.3">
      <c r="B205" s="52"/>
      <c r="C205" s="188"/>
      <c r="D205" s="188"/>
      <c r="E205" s="188"/>
      <c r="F205" s="245"/>
    </row>
    <row r="206" spans="2:6" ht="16.05" customHeight="1" x14ac:dyDescent="0.3">
      <c r="B206" s="52"/>
      <c r="C206" s="171"/>
      <c r="D206" s="171"/>
      <c r="E206" s="171"/>
      <c r="F206" s="245"/>
    </row>
    <row r="207" spans="2:6" ht="16.05" customHeight="1" x14ac:dyDescent="0.3">
      <c r="B207" s="52"/>
      <c r="C207" s="168"/>
      <c r="D207" s="168"/>
      <c r="E207" s="168"/>
      <c r="F207" s="245"/>
    </row>
    <row r="208" spans="2:6" ht="16.05" customHeight="1" x14ac:dyDescent="0.3">
      <c r="B208" s="52"/>
      <c r="C208" s="181" t="s">
        <v>84</v>
      </c>
      <c r="D208" s="181"/>
      <c r="E208" s="181"/>
      <c r="F208" s="261">
        <f>SUM(F199:F207)</f>
        <v>0</v>
      </c>
    </row>
    <row r="209" spans="2:10" ht="16.05" customHeight="1" x14ac:dyDescent="0.3">
      <c r="B209" s="52"/>
      <c r="C209" s="168" t="s">
        <v>3</v>
      </c>
      <c r="D209" s="168"/>
      <c r="E209" s="168"/>
      <c r="F209" s="245"/>
    </row>
    <row r="210" spans="2:10" ht="16.05" customHeight="1" x14ac:dyDescent="0.3">
      <c r="B210" s="52"/>
      <c r="C210" s="177" t="s">
        <v>38</v>
      </c>
      <c r="D210" s="177"/>
      <c r="E210" s="177"/>
      <c r="F210" s="245"/>
    </row>
    <row r="211" spans="2:10" ht="16.05" customHeight="1" x14ac:dyDescent="0.3">
      <c r="B211" s="52"/>
      <c r="C211" s="168"/>
      <c r="D211" s="168"/>
      <c r="E211" s="168"/>
      <c r="F211" s="245"/>
    </row>
    <row r="212" spans="2:10" s="7" customFormat="1" ht="16.05" customHeight="1" x14ac:dyDescent="0.3">
      <c r="B212" s="59"/>
      <c r="C212" s="178" t="s">
        <v>202</v>
      </c>
      <c r="D212" s="178"/>
      <c r="E212" s="178"/>
      <c r="F212" s="245">
        <v>0</v>
      </c>
    </row>
    <row r="213" spans="2:10" ht="16.05" customHeight="1" x14ac:dyDescent="0.3">
      <c r="B213" s="52"/>
      <c r="C213" s="179" t="s">
        <v>237</v>
      </c>
      <c r="D213" s="179"/>
      <c r="E213" s="179"/>
      <c r="F213" s="245"/>
    </row>
    <row r="214" spans="2:10" ht="16.05" customHeight="1" x14ac:dyDescent="0.3">
      <c r="B214" s="52"/>
      <c r="C214" s="179"/>
      <c r="D214" s="179"/>
      <c r="E214" s="179"/>
      <c r="F214" s="245"/>
    </row>
    <row r="215" spans="2:10" ht="16.05" customHeight="1" x14ac:dyDescent="0.3">
      <c r="B215" s="52"/>
      <c r="C215" s="66"/>
      <c r="D215" s="66"/>
      <c r="E215" s="66"/>
      <c r="F215" s="245"/>
    </row>
    <row r="216" spans="2:10" s="7" customFormat="1" ht="16.05" customHeight="1" x14ac:dyDescent="0.3">
      <c r="B216" s="59"/>
      <c r="C216" s="178" t="s">
        <v>203</v>
      </c>
      <c r="D216" s="178"/>
      <c r="E216" s="178"/>
      <c r="F216" s="245">
        <v>0</v>
      </c>
      <c r="I216" s="39" t="s">
        <v>3</v>
      </c>
      <c r="J216" s="38"/>
    </row>
    <row r="217" spans="2:10" ht="16.05" customHeight="1" x14ac:dyDescent="0.3">
      <c r="B217" s="52"/>
      <c r="C217" s="172" t="s">
        <v>238</v>
      </c>
      <c r="D217" s="172"/>
      <c r="E217" s="172"/>
      <c r="F217" s="245"/>
      <c r="H217" s="16" t="s">
        <v>51</v>
      </c>
      <c r="I217" s="16" t="s">
        <v>3</v>
      </c>
    </row>
    <row r="218" spans="2:10" ht="16.05" customHeight="1" x14ac:dyDescent="0.3">
      <c r="B218" s="52"/>
      <c r="C218" s="172"/>
      <c r="D218" s="172"/>
      <c r="E218" s="172"/>
      <c r="F218" s="245"/>
      <c r="H218" s="16" t="s">
        <v>3</v>
      </c>
    </row>
    <row r="219" spans="2:10" ht="16.05" customHeight="1" x14ac:dyDescent="0.3">
      <c r="B219" s="52"/>
      <c r="C219" s="172"/>
      <c r="D219" s="172"/>
      <c r="E219" s="172"/>
      <c r="F219" s="245"/>
      <c r="H219" s="16"/>
    </row>
    <row r="220" spans="2:10" ht="16.05" customHeight="1" x14ac:dyDescent="0.3">
      <c r="B220" s="52"/>
      <c r="C220" s="64"/>
      <c r="D220" s="64"/>
      <c r="E220" s="64"/>
      <c r="F220" s="245"/>
      <c r="H220" s="16"/>
    </row>
    <row r="221" spans="2:10" s="7" customFormat="1" ht="16.05" customHeight="1" x14ac:dyDescent="0.3">
      <c r="B221" s="59"/>
      <c r="C221" s="178" t="s">
        <v>63</v>
      </c>
      <c r="D221" s="178"/>
      <c r="E221" s="178"/>
      <c r="F221" s="245">
        <v>0</v>
      </c>
    </row>
    <row r="222" spans="2:10" ht="16.05" customHeight="1" x14ac:dyDescent="0.3">
      <c r="B222" s="52"/>
      <c r="C222" s="176" t="s">
        <v>239</v>
      </c>
      <c r="D222" s="176"/>
      <c r="E222" s="176"/>
      <c r="F222" s="248"/>
    </row>
    <row r="223" spans="2:10" ht="16.05" customHeight="1" x14ac:dyDescent="0.3">
      <c r="B223" s="52"/>
      <c r="C223" s="171"/>
      <c r="D223" s="171"/>
      <c r="E223" s="171"/>
      <c r="F223" s="248"/>
    </row>
    <row r="224" spans="2:10" s="7" customFormat="1" ht="16.05" customHeight="1" x14ac:dyDescent="0.3">
      <c r="B224" s="59"/>
      <c r="C224" s="178" t="s">
        <v>64</v>
      </c>
      <c r="D224" s="178"/>
      <c r="E224" s="178"/>
      <c r="F224" s="245">
        <v>0</v>
      </c>
    </row>
    <row r="225" spans="2:6" s="7" customFormat="1" ht="16.05" customHeight="1" x14ac:dyDescent="0.3">
      <c r="B225" s="59"/>
      <c r="C225" s="188" t="s">
        <v>240</v>
      </c>
      <c r="D225" s="188"/>
      <c r="E225" s="188"/>
      <c r="F225" s="245"/>
    </row>
    <row r="226" spans="2:6" ht="16.05" customHeight="1" x14ac:dyDescent="0.3">
      <c r="B226" s="52"/>
      <c r="C226" s="182" t="s">
        <v>3</v>
      </c>
      <c r="D226" s="171"/>
      <c r="E226" s="171"/>
      <c r="F226" s="245"/>
    </row>
    <row r="227" spans="2:6" s="7" customFormat="1" ht="16.05" customHeight="1" x14ac:dyDescent="0.3">
      <c r="B227" s="59"/>
      <c r="C227" s="178" t="s">
        <v>65</v>
      </c>
      <c r="D227" s="178"/>
      <c r="E227" s="178"/>
      <c r="F227" s="245">
        <v>0</v>
      </c>
    </row>
    <row r="228" spans="2:6" ht="16.05" customHeight="1" x14ac:dyDescent="0.3">
      <c r="B228" s="52"/>
      <c r="C228" s="176" t="s">
        <v>241</v>
      </c>
      <c r="D228" s="176"/>
      <c r="E228" s="176"/>
      <c r="F228" s="245"/>
    </row>
    <row r="229" spans="2:6" ht="16.05" customHeight="1" x14ac:dyDescent="0.3">
      <c r="B229" s="52"/>
      <c r="C229" s="176"/>
      <c r="D229" s="176"/>
      <c r="E229" s="176"/>
      <c r="F229" s="245"/>
    </row>
    <row r="230" spans="2:6" ht="16.05" customHeight="1" x14ac:dyDescent="0.3">
      <c r="B230" s="52"/>
      <c r="C230" s="176"/>
      <c r="D230" s="176"/>
      <c r="E230" s="176"/>
      <c r="F230" s="245"/>
    </row>
    <row r="231" spans="2:6" ht="16.05" customHeight="1" x14ac:dyDescent="0.3">
      <c r="B231" s="52"/>
      <c r="C231" s="168" t="s">
        <v>3</v>
      </c>
      <c r="D231" s="168"/>
      <c r="E231" s="168"/>
      <c r="F231" s="245"/>
    </row>
    <row r="232" spans="2:6" s="7" customFormat="1" ht="16.05" customHeight="1" x14ac:dyDescent="0.3">
      <c r="B232" s="59"/>
      <c r="C232" s="178" t="s">
        <v>66</v>
      </c>
      <c r="D232" s="178"/>
      <c r="E232" s="178"/>
      <c r="F232" s="245">
        <v>0</v>
      </c>
    </row>
    <row r="233" spans="2:6" ht="16.05" customHeight="1" x14ac:dyDescent="0.3">
      <c r="B233" s="52"/>
      <c r="C233" s="194" t="s">
        <v>242</v>
      </c>
      <c r="D233" s="194"/>
      <c r="E233" s="194"/>
      <c r="F233" s="245"/>
    </row>
    <row r="234" spans="2:6" ht="16.05" customHeight="1" x14ac:dyDescent="0.3">
      <c r="B234" s="52"/>
      <c r="C234" s="194"/>
      <c r="D234" s="194"/>
      <c r="E234" s="194"/>
      <c r="F234" s="245"/>
    </row>
    <row r="235" spans="2:6" ht="16.05" customHeight="1" x14ac:dyDescent="0.3">
      <c r="B235" s="52"/>
      <c r="C235" s="168" t="s">
        <v>3</v>
      </c>
      <c r="D235" s="168"/>
      <c r="E235" s="168"/>
      <c r="F235" s="245"/>
    </row>
    <row r="236" spans="2:6" s="7" customFormat="1" ht="16.05" customHeight="1" x14ac:dyDescent="0.3">
      <c r="B236" s="59"/>
      <c r="C236" s="178" t="s">
        <v>205</v>
      </c>
      <c r="D236" s="178"/>
      <c r="E236" s="178"/>
      <c r="F236" s="245">
        <v>0</v>
      </c>
    </row>
    <row r="237" spans="2:6" ht="16.05" customHeight="1" x14ac:dyDescent="0.3">
      <c r="B237" s="52"/>
      <c r="C237" s="176" t="s">
        <v>255</v>
      </c>
      <c r="D237" s="176"/>
      <c r="E237" s="176"/>
      <c r="F237" s="245"/>
    </row>
    <row r="238" spans="2:6" ht="16.05" customHeight="1" x14ac:dyDescent="0.3">
      <c r="B238" s="52"/>
      <c r="C238" s="176"/>
      <c r="D238" s="176"/>
      <c r="E238" s="176"/>
      <c r="F238" s="245"/>
    </row>
    <row r="239" spans="2:6" ht="16.05" customHeight="1" x14ac:dyDescent="0.3">
      <c r="B239" s="52"/>
      <c r="C239" s="176"/>
      <c r="D239" s="176"/>
      <c r="E239" s="176"/>
      <c r="F239" s="245"/>
    </row>
    <row r="240" spans="2:6" ht="16.05" customHeight="1" x14ac:dyDescent="0.3">
      <c r="B240" s="52"/>
      <c r="C240" s="168" t="s">
        <v>3</v>
      </c>
      <c r="D240" s="168"/>
      <c r="E240" s="168"/>
      <c r="F240" s="245"/>
    </row>
    <row r="241" spans="2:6" ht="16.05" customHeight="1" x14ac:dyDescent="0.3">
      <c r="B241" s="54"/>
      <c r="C241" s="181" t="s">
        <v>114</v>
      </c>
      <c r="D241" s="181"/>
      <c r="E241" s="181"/>
      <c r="F241" s="261">
        <f>SUM(F211:F240)</f>
        <v>0</v>
      </c>
    </row>
    <row r="242" spans="2:6" ht="16.05" customHeight="1" x14ac:dyDescent="0.3">
      <c r="B242" s="52"/>
      <c r="C242" s="177" t="s">
        <v>85</v>
      </c>
      <c r="D242" s="177"/>
      <c r="E242" s="177"/>
      <c r="F242" s="245"/>
    </row>
    <row r="243" spans="2:6" ht="16.05" customHeight="1" x14ac:dyDescent="0.3">
      <c r="B243" s="52"/>
      <c r="C243" s="168"/>
      <c r="D243" s="168"/>
      <c r="E243" s="168"/>
      <c r="F243" s="245"/>
    </row>
    <row r="244" spans="2:6" s="7" customFormat="1" ht="16.05" customHeight="1" x14ac:dyDescent="0.3">
      <c r="B244" s="53"/>
      <c r="C244" s="186" t="s">
        <v>67</v>
      </c>
      <c r="D244" s="186"/>
      <c r="E244" s="186"/>
      <c r="F244" s="245">
        <v>0</v>
      </c>
    </row>
    <row r="245" spans="2:6" ht="16.05" customHeight="1" x14ac:dyDescent="0.3">
      <c r="B245" s="53"/>
      <c r="C245" s="172" t="s">
        <v>243</v>
      </c>
      <c r="D245" s="172"/>
      <c r="E245" s="172"/>
      <c r="F245" s="245"/>
    </row>
    <row r="246" spans="2:6" ht="16.05" customHeight="1" x14ac:dyDescent="0.3">
      <c r="B246" s="53"/>
      <c r="C246" s="229"/>
      <c r="D246" s="229"/>
      <c r="E246" s="229"/>
      <c r="F246" s="245"/>
    </row>
    <row r="247" spans="2:6" ht="16.05" customHeight="1" x14ac:dyDescent="0.3">
      <c r="B247" s="53"/>
      <c r="C247" s="186" t="s">
        <v>68</v>
      </c>
      <c r="D247" s="186"/>
      <c r="E247" s="186"/>
      <c r="F247" s="245">
        <v>0</v>
      </c>
    </row>
    <row r="248" spans="2:6" ht="16.05" customHeight="1" x14ac:dyDescent="0.3">
      <c r="B248" s="53"/>
      <c r="C248" s="179" t="s">
        <v>125</v>
      </c>
      <c r="D248" s="179"/>
      <c r="E248" s="179"/>
      <c r="F248" s="245"/>
    </row>
    <row r="249" spans="2:6" ht="16.05" customHeight="1" x14ac:dyDescent="0.3">
      <c r="B249" s="53"/>
      <c r="C249" s="183"/>
      <c r="D249" s="183"/>
      <c r="E249" s="183"/>
      <c r="F249" s="245"/>
    </row>
    <row r="250" spans="2:6" ht="16.05" customHeight="1" x14ac:dyDescent="0.3">
      <c r="B250" s="53"/>
      <c r="C250" s="185" t="s">
        <v>3</v>
      </c>
      <c r="D250" s="185"/>
      <c r="E250" s="185"/>
      <c r="F250" s="245"/>
    </row>
    <row r="251" spans="2:6" s="7" customFormat="1" ht="16.05" customHeight="1" x14ac:dyDescent="0.3">
      <c r="B251" s="53"/>
      <c r="C251" s="186" t="s">
        <v>69</v>
      </c>
      <c r="D251" s="186"/>
      <c r="E251" s="186"/>
      <c r="F251" s="245">
        <v>0</v>
      </c>
    </row>
    <row r="252" spans="2:6" ht="16.05" customHeight="1" x14ac:dyDescent="0.3">
      <c r="B252" s="53"/>
      <c r="C252" s="179" t="s">
        <v>1</v>
      </c>
      <c r="D252" s="179"/>
      <c r="E252" s="262"/>
      <c r="F252" s="245"/>
    </row>
    <row r="253" spans="2:6" ht="16.05" customHeight="1" x14ac:dyDescent="0.3">
      <c r="B253" s="53"/>
      <c r="C253" s="253"/>
      <c r="D253" s="253"/>
      <c r="E253" s="254"/>
      <c r="F253" s="245"/>
    </row>
    <row r="254" spans="2:6" ht="16.05" customHeight="1" x14ac:dyDescent="0.3">
      <c r="B254" s="52"/>
      <c r="C254" s="168" t="s">
        <v>3</v>
      </c>
      <c r="D254" s="168"/>
      <c r="E254" s="168"/>
      <c r="F254" s="245"/>
    </row>
    <row r="255" spans="2:6" ht="16.05" customHeight="1" x14ac:dyDescent="0.3">
      <c r="B255" s="52"/>
      <c r="C255" s="181" t="s">
        <v>86</v>
      </c>
      <c r="D255" s="181"/>
      <c r="E255" s="181"/>
      <c r="F255" s="261">
        <f>SUM(F243:F254)</f>
        <v>0</v>
      </c>
    </row>
    <row r="256" spans="2:6" ht="16.05" customHeight="1" x14ac:dyDescent="0.3">
      <c r="B256" s="52"/>
      <c r="C256" s="168" t="s">
        <v>3</v>
      </c>
      <c r="D256" s="168"/>
      <c r="E256" s="168"/>
      <c r="F256" s="245"/>
    </row>
    <row r="257" spans="2:6" ht="16.05" customHeight="1" x14ac:dyDescent="0.3">
      <c r="B257" s="52"/>
      <c r="C257" s="168" t="s">
        <v>3</v>
      </c>
      <c r="D257" s="168"/>
      <c r="E257" s="168"/>
      <c r="F257" s="245"/>
    </row>
    <row r="258" spans="2:6" ht="16.05" customHeight="1" x14ac:dyDescent="0.3">
      <c r="B258" s="52"/>
      <c r="C258" s="177" t="s">
        <v>87</v>
      </c>
      <c r="D258" s="177"/>
      <c r="E258" s="177"/>
      <c r="F258" s="245"/>
    </row>
    <row r="259" spans="2:6" ht="16.05" customHeight="1" x14ac:dyDescent="0.3">
      <c r="B259" s="52"/>
      <c r="C259" s="168"/>
      <c r="D259" s="168"/>
      <c r="E259" s="168"/>
      <c r="F259" s="245"/>
    </row>
    <row r="260" spans="2:6" ht="16.05" customHeight="1" x14ac:dyDescent="0.3">
      <c r="B260" s="78"/>
      <c r="C260" s="172" t="s">
        <v>256</v>
      </c>
      <c r="D260" s="172"/>
      <c r="E260" s="172"/>
      <c r="F260" s="245">
        <v>0</v>
      </c>
    </row>
    <row r="261" spans="2:6" ht="16.05" customHeight="1" x14ac:dyDescent="0.3">
      <c r="B261" s="78"/>
      <c r="C261" s="172"/>
      <c r="D261" s="172"/>
      <c r="E261" s="172"/>
      <c r="F261" s="245" t="s">
        <v>3</v>
      </c>
    </row>
    <row r="262" spans="2:6" ht="16.05" customHeight="1" x14ac:dyDescent="0.3">
      <c r="B262" s="52"/>
      <c r="C262" s="168"/>
      <c r="D262" s="168"/>
      <c r="E262" s="168"/>
      <c r="F262" s="245"/>
    </row>
    <row r="263" spans="2:6" ht="16.05" customHeight="1" x14ac:dyDescent="0.3">
      <c r="B263" s="52"/>
      <c r="C263" s="180" t="s">
        <v>88</v>
      </c>
      <c r="D263" s="180"/>
      <c r="E263" s="180"/>
      <c r="F263" s="261">
        <f>SUM(F259:F262)</f>
        <v>0</v>
      </c>
    </row>
    <row r="264" spans="2:6" ht="16.05" customHeight="1" x14ac:dyDescent="0.3">
      <c r="B264" s="52"/>
      <c r="C264" s="168"/>
      <c r="D264" s="168"/>
      <c r="E264" s="168"/>
      <c r="F264" s="245"/>
    </row>
    <row r="265" spans="2:6" ht="16.05" customHeight="1" x14ac:dyDescent="0.3">
      <c r="B265" s="52"/>
      <c r="C265" s="181" t="s">
        <v>120</v>
      </c>
      <c r="D265" s="181"/>
      <c r="E265" s="181"/>
      <c r="F265" s="261">
        <f>F263+F255+F241+F208+F196+F176+F154+F129+F103+F73</f>
        <v>0</v>
      </c>
    </row>
    <row r="266" spans="2:6" ht="16.05" customHeight="1" x14ac:dyDescent="0.3">
      <c r="B266" s="52"/>
      <c r="C266" s="168"/>
      <c r="D266" s="168"/>
      <c r="E266" s="168"/>
      <c r="F266" s="245"/>
    </row>
    <row r="267" spans="2:6" ht="16.05" customHeight="1" x14ac:dyDescent="0.3">
      <c r="B267" s="52"/>
      <c r="C267" s="168"/>
      <c r="D267" s="168"/>
      <c r="E267" s="168"/>
      <c r="F267" s="245"/>
    </row>
    <row r="268" spans="2:6" ht="16.05" customHeight="1" x14ac:dyDescent="0.3">
      <c r="B268" s="52"/>
      <c r="C268" s="178" t="s">
        <v>206</v>
      </c>
      <c r="D268" s="178"/>
      <c r="E268" s="178"/>
      <c r="F268" s="245">
        <v>0</v>
      </c>
    </row>
    <row r="269" spans="2:6" ht="16.05" customHeight="1" x14ac:dyDescent="0.3">
      <c r="B269" s="52"/>
      <c r="C269" s="201" t="s">
        <v>257</v>
      </c>
      <c r="D269" s="201"/>
      <c r="E269" s="201"/>
      <c r="F269" s="245"/>
    </row>
    <row r="270" spans="2:6" ht="16.05" customHeight="1" x14ac:dyDescent="0.3">
      <c r="B270" s="52"/>
      <c r="C270" s="201"/>
      <c r="D270" s="201"/>
      <c r="E270" s="201"/>
      <c r="F270" s="245"/>
    </row>
    <row r="271" spans="2:6" ht="16.05" customHeight="1" x14ac:dyDescent="0.3">
      <c r="B271" s="52"/>
      <c r="C271" s="201"/>
      <c r="D271" s="201"/>
      <c r="E271" s="201"/>
      <c r="F271" s="245"/>
    </row>
    <row r="272" spans="2:6" ht="16.05" customHeight="1" x14ac:dyDescent="0.3">
      <c r="B272" s="52"/>
      <c r="C272" s="201"/>
      <c r="D272" s="201"/>
      <c r="E272" s="201"/>
      <c r="F272" s="245"/>
    </row>
    <row r="273" spans="2:6" ht="16.05" customHeight="1" x14ac:dyDescent="0.3">
      <c r="B273" s="52"/>
      <c r="C273" s="84"/>
      <c r="D273" s="84"/>
      <c r="E273" s="84"/>
      <c r="F273" s="245"/>
    </row>
    <row r="274" spans="2:6" ht="16.05" customHeight="1" x14ac:dyDescent="0.3">
      <c r="B274" s="52"/>
      <c r="C274" s="178" t="s">
        <v>207</v>
      </c>
      <c r="D274" s="178"/>
      <c r="E274" s="178"/>
      <c r="F274" s="245">
        <v>0</v>
      </c>
    </row>
    <row r="275" spans="2:6" ht="16.05" customHeight="1" x14ac:dyDescent="0.3">
      <c r="B275" s="52"/>
      <c r="C275" s="170" t="s">
        <v>258</v>
      </c>
      <c r="D275" s="170"/>
      <c r="E275" s="266"/>
      <c r="F275" s="245"/>
    </row>
    <row r="276" spans="2:6" ht="16.05" customHeight="1" x14ac:dyDescent="0.3">
      <c r="B276" s="52"/>
      <c r="C276" s="253"/>
      <c r="D276" s="253"/>
      <c r="E276" s="254"/>
      <c r="F276" s="245"/>
    </row>
    <row r="277" spans="2:6" ht="16.05" customHeight="1" x14ac:dyDescent="0.3">
      <c r="B277" s="52"/>
      <c r="C277" s="168"/>
      <c r="D277" s="168"/>
      <c r="E277" s="168"/>
      <c r="F277" s="245"/>
    </row>
    <row r="278" spans="2:6" ht="16.05" customHeight="1" x14ac:dyDescent="0.3">
      <c r="B278" s="52"/>
      <c r="C278" s="178" t="s">
        <v>208</v>
      </c>
      <c r="D278" s="178"/>
      <c r="E278" s="178"/>
      <c r="F278" s="245">
        <v>0</v>
      </c>
    </row>
    <row r="279" spans="2:6" ht="16.05" customHeight="1" x14ac:dyDescent="0.3">
      <c r="B279" s="52"/>
      <c r="C279" s="170" t="s">
        <v>259</v>
      </c>
      <c r="D279" s="170"/>
      <c r="E279" s="266"/>
      <c r="F279" s="245"/>
    </row>
    <row r="280" spans="2:6" ht="16.05" customHeight="1" x14ac:dyDescent="0.3">
      <c r="B280" s="52"/>
      <c r="C280" s="253"/>
      <c r="D280" s="253"/>
      <c r="E280" s="254"/>
      <c r="F280" s="245"/>
    </row>
    <row r="281" spans="2:6" ht="16.05" customHeight="1" x14ac:dyDescent="0.3">
      <c r="B281" s="52"/>
      <c r="C281" s="168"/>
      <c r="D281" s="168"/>
      <c r="E281" s="168"/>
      <c r="F281" s="245"/>
    </row>
    <row r="282" spans="2:6" ht="16.05" customHeight="1" x14ac:dyDescent="0.3">
      <c r="B282" s="52"/>
      <c r="C282" s="180" t="s">
        <v>209</v>
      </c>
      <c r="D282" s="180"/>
      <c r="E282" s="180"/>
      <c r="F282" s="261">
        <f>SUM(F273:F281)</f>
        <v>0</v>
      </c>
    </row>
    <row r="283" spans="2:6" ht="16.05" customHeight="1" x14ac:dyDescent="0.3">
      <c r="B283" s="52"/>
      <c r="C283" s="168"/>
      <c r="D283" s="168"/>
      <c r="E283" s="195"/>
      <c r="F283" s="246"/>
    </row>
    <row r="284" spans="2:6" ht="16.05" customHeight="1" x14ac:dyDescent="0.3">
      <c r="B284" s="52"/>
      <c r="C284" s="168"/>
      <c r="D284" s="168"/>
      <c r="E284" s="195"/>
      <c r="F284" s="245"/>
    </row>
    <row r="285" spans="2:6" ht="16.05" customHeight="1" x14ac:dyDescent="0.3">
      <c r="B285" s="52"/>
      <c r="C285" s="177" t="s">
        <v>121</v>
      </c>
      <c r="D285" s="177"/>
      <c r="E285" s="196"/>
      <c r="F285" s="245"/>
    </row>
    <row r="286" spans="2:6" ht="16.05" customHeight="1" x14ac:dyDescent="0.3">
      <c r="B286" s="52"/>
      <c r="C286" s="168"/>
      <c r="D286" s="168"/>
      <c r="E286" s="195"/>
      <c r="F286" s="245"/>
    </row>
    <row r="287" spans="2:6" ht="16.05" customHeight="1" x14ac:dyDescent="0.3">
      <c r="B287" s="52"/>
      <c r="C287" s="174" t="s">
        <v>244</v>
      </c>
      <c r="D287" s="175"/>
      <c r="E287" s="175"/>
      <c r="F287" s="245"/>
    </row>
    <row r="288" spans="2:6" ht="16.05" customHeight="1" x14ac:dyDescent="0.3">
      <c r="B288" s="52"/>
      <c r="C288" s="175"/>
      <c r="D288" s="175"/>
      <c r="E288" s="175"/>
      <c r="F288" s="245"/>
    </row>
    <row r="289" spans="2:6" ht="16.05" customHeight="1" x14ac:dyDescent="0.3">
      <c r="B289" s="52"/>
      <c r="C289" s="175"/>
      <c r="D289" s="175"/>
      <c r="E289" s="175"/>
      <c r="F289" s="245"/>
    </row>
    <row r="290" spans="2:6" ht="16.05" customHeight="1" x14ac:dyDescent="0.3">
      <c r="B290" s="52"/>
      <c r="C290" s="168"/>
      <c r="D290" s="168"/>
      <c r="E290" s="168"/>
      <c r="F290" s="245"/>
    </row>
    <row r="291" spans="2:6" ht="16.05" customHeight="1" x14ac:dyDescent="0.3">
      <c r="B291" s="59"/>
      <c r="C291" s="178" t="s">
        <v>210</v>
      </c>
      <c r="D291" s="178"/>
      <c r="E291" s="178"/>
      <c r="F291" s="245">
        <v>0</v>
      </c>
    </row>
    <row r="292" spans="2:6" ht="16.05" customHeight="1" x14ac:dyDescent="0.3">
      <c r="B292" s="52"/>
      <c r="C292" s="172" t="s">
        <v>245</v>
      </c>
      <c r="D292" s="172"/>
      <c r="E292" s="172"/>
      <c r="F292" s="245"/>
    </row>
    <row r="293" spans="2:6" ht="16.05" customHeight="1" x14ac:dyDescent="0.3">
      <c r="B293" s="52"/>
      <c r="C293" s="173"/>
      <c r="D293" s="173"/>
      <c r="E293" s="173"/>
      <c r="F293" s="245"/>
    </row>
    <row r="294" spans="2:6" ht="16.05" customHeight="1" x14ac:dyDescent="0.3">
      <c r="B294" s="52"/>
      <c r="C294" s="64"/>
      <c r="D294" s="64"/>
      <c r="E294" s="64"/>
      <c r="F294" s="245"/>
    </row>
    <row r="295" spans="2:6" ht="16.05" customHeight="1" x14ac:dyDescent="0.3">
      <c r="B295" s="79"/>
      <c r="C295" s="178" t="s">
        <v>211</v>
      </c>
      <c r="D295" s="178"/>
      <c r="E295" s="178"/>
      <c r="F295" s="245">
        <v>0</v>
      </c>
    </row>
    <row r="296" spans="2:6" ht="16.05" customHeight="1" x14ac:dyDescent="0.3">
      <c r="B296" s="52"/>
      <c r="C296" s="172" t="s">
        <v>245</v>
      </c>
      <c r="D296" s="172"/>
      <c r="E296" s="172"/>
      <c r="F296" s="245"/>
    </row>
    <row r="297" spans="2:6" ht="16.05" customHeight="1" x14ac:dyDescent="0.3">
      <c r="B297" s="52"/>
      <c r="C297" s="173"/>
      <c r="D297" s="173"/>
      <c r="E297" s="173"/>
      <c r="F297" s="245"/>
    </row>
    <row r="298" spans="2:6" ht="16.05" customHeight="1" x14ac:dyDescent="0.3">
      <c r="B298" s="52"/>
      <c r="C298" s="167"/>
      <c r="D298" s="167"/>
      <c r="E298" s="167"/>
      <c r="F298" s="245"/>
    </row>
    <row r="299" spans="2:6" ht="16.05" customHeight="1" x14ac:dyDescent="0.3">
      <c r="B299" s="52"/>
      <c r="C299" s="177" t="s">
        <v>212</v>
      </c>
      <c r="D299" s="177"/>
      <c r="E299" s="177"/>
      <c r="F299" s="245">
        <v>0</v>
      </c>
    </row>
    <row r="300" spans="2:6" ht="16.05" customHeight="1" x14ac:dyDescent="0.3">
      <c r="B300" s="52"/>
      <c r="C300" s="172" t="s">
        <v>245</v>
      </c>
      <c r="D300" s="172"/>
      <c r="E300" s="172"/>
      <c r="F300" s="245"/>
    </row>
    <row r="301" spans="2:6" ht="16.05" customHeight="1" x14ac:dyDescent="0.3">
      <c r="B301" s="52"/>
      <c r="C301" s="173"/>
      <c r="D301" s="173"/>
      <c r="E301" s="173"/>
      <c r="F301" s="245"/>
    </row>
    <row r="302" spans="2:6" ht="16.05" customHeight="1" x14ac:dyDescent="0.3">
      <c r="B302" s="52"/>
      <c r="C302" s="164"/>
      <c r="D302" s="164"/>
      <c r="E302" s="164"/>
      <c r="F302" s="245"/>
    </row>
    <row r="303" spans="2:6" ht="16.05" customHeight="1" x14ac:dyDescent="0.3">
      <c r="B303" s="52"/>
      <c r="C303" s="177" t="s">
        <v>213</v>
      </c>
      <c r="D303" s="177"/>
      <c r="E303" s="196"/>
      <c r="F303" s="245">
        <v>0</v>
      </c>
    </row>
    <row r="304" spans="2:6" ht="16.05" customHeight="1" x14ac:dyDescent="0.3">
      <c r="B304" s="52"/>
      <c r="C304" s="172" t="s">
        <v>245</v>
      </c>
      <c r="D304" s="172"/>
      <c r="E304" s="172"/>
      <c r="F304" s="245"/>
    </row>
    <row r="305" spans="2:6" ht="16.05" customHeight="1" x14ac:dyDescent="0.3">
      <c r="B305" s="52"/>
      <c r="C305" s="173"/>
      <c r="D305" s="173"/>
      <c r="E305" s="173"/>
      <c r="F305" s="245"/>
    </row>
    <row r="306" spans="2:6" ht="16.05" customHeight="1" x14ac:dyDescent="0.3">
      <c r="B306" s="52"/>
      <c r="C306" s="64"/>
      <c r="D306" s="64"/>
      <c r="E306" s="64"/>
      <c r="F306" s="245"/>
    </row>
    <row r="307" spans="2:6" ht="16.05" customHeight="1" x14ac:dyDescent="0.3">
      <c r="B307" s="52"/>
      <c r="C307" s="177" t="s">
        <v>214</v>
      </c>
      <c r="D307" s="177"/>
      <c r="E307" s="177"/>
      <c r="F307" s="245">
        <v>0</v>
      </c>
    </row>
    <row r="308" spans="2:6" ht="16.05" customHeight="1" x14ac:dyDescent="0.3">
      <c r="B308" s="52"/>
      <c r="C308" s="168" t="s">
        <v>245</v>
      </c>
      <c r="D308" s="169"/>
      <c r="E308" s="169"/>
      <c r="F308" s="245"/>
    </row>
    <row r="309" spans="2:6" ht="16.05" customHeight="1" x14ac:dyDescent="0.3">
      <c r="B309" s="52"/>
      <c r="C309" s="64"/>
      <c r="D309" s="64"/>
      <c r="E309" s="64"/>
      <c r="F309" s="245"/>
    </row>
    <row r="310" spans="2:6" ht="16.05" customHeight="1" x14ac:dyDescent="0.3">
      <c r="B310" s="52"/>
      <c r="C310" s="168" t="s">
        <v>3</v>
      </c>
      <c r="D310" s="168"/>
      <c r="E310" s="168"/>
      <c r="F310" s="245"/>
    </row>
    <row r="311" spans="2:6" ht="16.05" customHeight="1" x14ac:dyDescent="0.3">
      <c r="B311" s="52"/>
      <c r="C311" s="181" t="s">
        <v>122</v>
      </c>
      <c r="D311" s="181"/>
      <c r="E311" s="181"/>
      <c r="F311" s="261">
        <f>SUM(F290:F310)</f>
        <v>0</v>
      </c>
    </row>
    <row r="312" spans="2:6" ht="16.05" customHeight="1" x14ac:dyDescent="0.3">
      <c r="B312" s="52"/>
      <c r="C312" s="168" t="s">
        <v>3</v>
      </c>
      <c r="D312" s="168"/>
      <c r="E312" s="168"/>
      <c r="F312" s="245"/>
    </row>
    <row r="313" spans="2:6" ht="16.05" customHeight="1" x14ac:dyDescent="0.3">
      <c r="B313" s="52"/>
      <c r="C313" s="181" t="s">
        <v>89</v>
      </c>
      <c r="D313" s="181"/>
      <c r="E313" s="181"/>
      <c r="F313" s="261">
        <f>+F311+F265</f>
        <v>0</v>
      </c>
    </row>
    <row r="314" spans="2:6" ht="16.05" customHeight="1" x14ac:dyDescent="0.3">
      <c r="B314" s="52"/>
      <c r="C314" s="168" t="s">
        <v>3</v>
      </c>
      <c r="D314" s="168"/>
      <c r="E314" s="168"/>
      <c r="F314" s="245"/>
    </row>
    <row r="315" spans="2:6" ht="16.05" customHeight="1" thickBot="1" x14ac:dyDescent="0.35">
      <c r="B315" s="80"/>
      <c r="C315" s="192" t="s">
        <v>123</v>
      </c>
      <c r="D315" s="193"/>
      <c r="E315" s="193"/>
      <c r="F315" s="271">
        <f>+F53-F313</f>
        <v>0</v>
      </c>
    </row>
    <row r="316" spans="2:6" ht="16.05" customHeight="1" x14ac:dyDescent="0.3">
      <c r="B316" s="81"/>
      <c r="C316" s="58"/>
      <c r="D316" s="58"/>
      <c r="E316" s="58"/>
      <c r="F316" s="82"/>
    </row>
    <row r="317" spans="2:6" ht="16.05" customHeight="1" x14ac:dyDescent="0.3">
      <c r="B317" s="81"/>
      <c r="C317" s="58"/>
      <c r="D317" s="58"/>
      <c r="E317" s="58"/>
      <c r="F317" s="82"/>
    </row>
    <row r="318" spans="2:6" ht="16.05" customHeight="1" x14ac:dyDescent="0.3">
      <c r="B318" s="81"/>
      <c r="C318" s="58"/>
      <c r="D318" s="58"/>
      <c r="E318" s="58"/>
      <c r="F318" s="82"/>
    </row>
    <row r="319" spans="2:6" ht="16.05" customHeight="1" x14ac:dyDescent="0.3">
      <c r="B319" s="81"/>
      <c r="C319" s="58"/>
      <c r="D319" s="58"/>
      <c r="E319" s="58"/>
      <c r="F319" s="82"/>
    </row>
    <row r="320" spans="2:6" ht="16.05" customHeight="1" x14ac:dyDescent="0.3">
      <c r="B320" s="81"/>
      <c r="C320" s="58"/>
      <c r="D320" s="58"/>
      <c r="E320" s="58"/>
      <c r="F320" s="82"/>
    </row>
    <row r="321" spans="2:6" ht="16.05" customHeight="1" x14ac:dyDescent="0.3">
      <c r="B321" s="81"/>
      <c r="C321" s="58"/>
      <c r="D321" s="58"/>
      <c r="E321" s="58"/>
      <c r="F321" s="82"/>
    </row>
    <row r="322" spans="2:6" ht="16.05" customHeight="1" x14ac:dyDescent="0.3">
      <c r="B322" s="81"/>
      <c r="C322" s="58"/>
      <c r="D322" s="58"/>
      <c r="E322" s="58"/>
      <c r="F322" s="82"/>
    </row>
    <row r="323" spans="2:6" ht="16.05" customHeight="1" x14ac:dyDescent="0.3">
      <c r="B323" s="81"/>
      <c r="C323" s="58"/>
      <c r="D323" s="58"/>
      <c r="E323" s="58"/>
      <c r="F323" s="82"/>
    </row>
    <row r="324" spans="2:6" ht="16.05" customHeight="1" x14ac:dyDescent="0.3">
      <c r="B324" s="43"/>
      <c r="C324" s="58"/>
      <c r="D324" s="58"/>
      <c r="E324" s="58"/>
      <c r="F324" s="43"/>
    </row>
    <row r="325" spans="2:6" ht="16.05" customHeight="1" x14ac:dyDescent="0.3">
      <c r="B325" s="43"/>
      <c r="C325" s="58"/>
      <c r="D325" s="58"/>
      <c r="E325" s="58"/>
      <c r="F325" s="43"/>
    </row>
    <row r="326" spans="2:6" ht="16.05" customHeight="1" x14ac:dyDescent="0.3">
      <c r="B326" s="43"/>
      <c r="C326" s="58"/>
      <c r="D326" s="58"/>
      <c r="E326" s="58"/>
      <c r="F326" s="43"/>
    </row>
    <row r="327" spans="2:6" ht="16.05" customHeight="1" x14ac:dyDescent="0.3">
      <c r="B327" s="43"/>
      <c r="C327" s="58"/>
      <c r="D327" s="58"/>
      <c r="E327" s="58"/>
      <c r="F327" s="43"/>
    </row>
    <row r="328" spans="2:6" ht="16.05" customHeight="1" x14ac:dyDescent="0.3">
      <c r="B328" s="43"/>
      <c r="C328" s="58"/>
      <c r="D328" s="58"/>
      <c r="E328" s="58"/>
      <c r="F328" s="43"/>
    </row>
    <row r="329" spans="2:6" ht="16.05" customHeight="1" x14ac:dyDescent="0.3">
      <c r="B329" s="43"/>
      <c r="C329" s="58"/>
      <c r="D329" s="58"/>
      <c r="E329" s="58"/>
      <c r="F329" s="43"/>
    </row>
    <row r="330" spans="2:6" ht="16.05" customHeight="1" x14ac:dyDescent="0.3">
      <c r="B330" s="43"/>
      <c r="C330" s="58"/>
      <c r="D330" s="58"/>
      <c r="E330" s="58"/>
      <c r="F330" s="43"/>
    </row>
    <row r="331" spans="2:6" ht="16.05" customHeight="1" x14ac:dyDescent="0.3">
      <c r="B331" s="43"/>
      <c r="C331" s="58"/>
      <c r="D331" s="58"/>
      <c r="E331" s="58"/>
      <c r="F331" s="43"/>
    </row>
    <row r="332" spans="2:6" ht="16.05" customHeight="1" x14ac:dyDescent="0.3">
      <c r="B332" s="43"/>
      <c r="C332" s="58"/>
      <c r="D332" s="58"/>
      <c r="E332" s="58"/>
      <c r="F332" s="43"/>
    </row>
    <row r="333" spans="2:6" ht="16.05" customHeight="1" x14ac:dyDescent="0.3">
      <c r="B333" s="43"/>
      <c r="C333" s="58"/>
      <c r="D333" s="58"/>
      <c r="E333" s="58"/>
      <c r="F333" s="43"/>
    </row>
    <row r="334" spans="2:6" ht="16.05" customHeight="1" x14ac:dyDescent="0.3">
      <c r="B334" s="43"/>
      <c r="C334" s="58"/>
      <c r="D334" s="58"/>
      <c r="E334" s="58"/>
      <c r="F334" s="43"/>
    </row>
    <row r="335" spans="2:6" ht="16.05" customHeight="1" x14ac:dyDescent="0.3">
      <c r="B335" s="43"/>
      <c r="C335" s="58"/>
      <c r="D335" s="58"/>
      <c r="E335" s="58"/>
      <c r="F335" s="43"/>
    </row>
    <row r="336" spans="2:6" ht="16.05" customHeight="1" x14ac:dyDescent="0.3">
      <c r="B336" s="43"/>
      <c r="C336" s="58"/>
      <c r="D336" s="58"/>
      <c r="E336" s="58"/>
      <c r="F336" s="43"/>
    </row>
    <row r="337" spans="2:6" ht="16.05" customHeight="1" x14ac:dyDescent="0.3">
      <c r="B337" s="43"/>
      <c r="C337" s="58"/>
      <c r="D337" s="58"/>
      <c r="E337" s="58"/>
      <c r="F337" s="43"/>
    </row>
    <row r="338" spans="2:6" ht="16.05" customHeight="1" x14ac:dyDescent="0.3">
      <c r="B338" s="43"/>
      <c r="C338" s="58"/>
      <c r="D338" s="58"/>
      <c r="E338" s="58"/>
      <c r="F338" s="43"/>
    </row>
    <row r="339" spans="2:6" ht="16.05" customHeight="1" x14ac:dyDescent="0.3">
      <c r="B339" s="43"/>
      <c r="C339" s="58"/>
      <c r="D339" s="58"/>
      <c r="E339" s="58"/>
      <c r="F339" s="43"/>
    </row>
    <row r="340" spans="2:6" ht="16.05" customHeight="1" x14ac:dyDescent="0.3">
      <c r="B340" s="43"/>
      <c r="C340" s="58"/>
      <c r="D340" s="58"/>
      <c r="E340" s="58"/>
      <c r="F340" s="43"/>
    </row>
    <row r="341" spans="2:6" ht="16.05" customHeight="1" x14ac:dyDescent="0.3">
      <c r="B341" s="43"/>
      <c r="C341" s="58"/>
      <c r="D341" s="58"/>
      <c r="E341" s="58"/>
      <c r="F341" s="43"/>
    </row>
    <row r="342" spans="2:6" ht="16.05" customHeight="1" x14ac:dyDescent="0.3">
      <c r="B342" s="43"/>
      <c r="C342" s="58"/>
      <c r="D342" s="58"/>
      <c r="E342" s="58"/>
      <c r="F342" s="43"/>
    </row>
    <row r="343" spans="2:6" ht="16.05" customHeight="1" x14ac:dyDescent="0.3">
      <c r="B343" s="43"/>
      <c r="C343" s="58"/>
      <c r="D343" s="58"/>
      <c r="E343" s="58"/>
      <c r="F343" s="43"/>
    </row>
    <row r="344" spans="2:6" ht="16.05" customHeight="1" x14ac:dyDescent="0.3">
      <c r="B344" s="43"/>
      <c r="C344" s="58"/>
      <c r="D344" s="58"/>
      <c r="E344" s="58"/>
      <c r="F344" s="43"/>
    </row>
    <row r="345" spans="2:6" ht="16.05" customHeight="1" x14ac:dyDescent="0.3">
      <c r="B345" s="43"/>
      <c r="C345" s="58"/>
      <c r="D345" s="58"/>
      <c r="E345" s="58"/>
      <c r="F345" s="43"/>
    </row>
    <row r="346" spans="2:6" ht="16.05" customHeight="1" x14ac:dyDescent="0.3">
      <c r="B346" s="43"/>
      <c r="C346" s="58"/>
      <c r="D346" s="58"/>
      <c r="E346" s="58"/>
      <c r="F346" s="43"/>
    </row>
    <row r="347" spans="2:6" ht="16.05" customHeight="1" x14ac:dyDescent="0.3">
      <c r="B347" s="43"/>
      <c r="C347" s="58"/>
      <c r="D347" s="58"/>
      <c r="E347" s="58"/>
      <c r="F347" s="43"/>
    </row>
    <row r="348" spans="2:6" ht="16.05" customHeight="1" x14ac:dyDescent="0.3">
      <c r="B348" s="43"/>
      <c r="C348" s="58"/>
      <c r="D348" s="58"/>
      <c r="E348" s="58"/>
      <c r="F348" s="43"/>
    </row>
    <row r="349" spans="2:6" ht="16.05" customHeight="1" x14ac:dyDescent="0.3">
      <c r="B349" s="43"/>
      <c r="C349" s="58"/>
      <c r="D349" s="58"/>
      <c r="E349" s="58"/>
      <c r="F349" s="43"/>
    </row>
    <row r="350" spans="2:6" ht="16.05" customHeight="1" x14ac:dyDescent="0.3">
      <c r="B350" s="43"/>
      <c r="C350" s="58"/>
      <c r="D350" s="58"/>
      <c r="E350" s="58"/>
      <c r="F350" s="43"/>
    </row>
    <row r="351" spans="2:6" ht="16.05" customHeight="1" x14ac:dyDescent="0.3">
      <c r="B351" s="43"/>
      <c r="C351" s="58"/>
      <c r="D351" s="58"/>
      <c r="E351" s="58"/>
      <c r="F351" s="43"/>
    </row>
    <row r="352" spans="2:6" ht="16.05" customHeight="1" x14ac:dyDescent="0.3">
      <c r="B352" s="43"/>
      <c r="C352" s="58"/>
      <c r="D352" s="58"/>
      <c r="E352" s="58"/>
      <c r="F352" s="43"/>
    </row>
    <row r="353" spans="2:6" ht="16.05" customHeight="1" x14ac:dyDescent="0.3">
      <c r="B353" s="43"/>
      <c r="C353" s="58"/>
      <c r="D353" s="58"/>
      <c r="E353" s="58"/>
      <c r="F353" s="43"/>
    </row>
    <row r="354" spans="2:6" ht="16.05" customHeight="1" x14ac:dyDescent="0.3">
      <c r="B354" s="43"/>
      <c r="C354" s="58"/>
      <c r="D354" s="58"/>
      <c r="E354" s="58"/>
      <c r="F354" s="43"/>
    </row>
    <row r="355" spans="2:6" ht="16.05" customHeight="1" x14ac:dyDescent="0.3">
      <c r="B355" s="43"/>
      <c r="C355" s="58"/>
      <c r="D355" s="58"/>
      <c r="E355" s="58"/>
      <c r="F355" s="43"/>
    </row>
    <row r="356" spans="2:6" ht="16.05" customHeight="1" x14ac:dyDescent="0.3">
      <c r="C356" s="33"/>
      <c r="D356" s="33"/>
      <c r="E356" s="33"/>
      <c r="F356" s="3"/>
    </row>
    <row r="357" spans="2:6" ht="16.05" customHeight="1" x14ac:dyDescent="0.3">
      <c r="C357" s="33"/>
      <c r="D357" s="33"/>
      <c r="E357" s="33"/>
      <c r="F357" s="3"/>
    </row>
    <row r="358" spans="2:6" ht="16.05" customHeight="1" x14ac:dyDescent="0.3">
      <c r="B358" s="42"/>
      <c r="C358" s="14"/>
      <c r="E358" s="14"/>
      <c r="F358" s="3"/>
    </row>
    <row r="359" spans="2:6" ht="16.05" customHeight="1" x14ac:dyDescent="0.3">
      <c r="B359" s="42"/>
      <c r="C359" s="14"/>
      <c r="E359" s="14"/>
      <c r="F359" s="3"/>
    </row>
    <row r="360" spans="2:6" ht="16.05" customHeight="1" x14ac:dyDescent="0.3">
      <c r="B360" s="42"/>
      <c r="C360" s="14"/>
      <c r="E360" s="14"/>
      <c r="F360" s="3"/>
    </row>
    <row r="361" spans="2:6" ht="16.05" customHeight="1" x14ac:dyDescent="0.3">
      <c r="B361" s="42"/>
      <c r="C361" s="14"/>
      <c r="E361" s="14"/>
      <c r="F361" s="3"/>
    </row>
    <row r="362" spans="2:6" ht="16.05" customHeight="1" x14ac:dyDescent="0.3">
      <c r="B362" s="42"/>
      <c r="C362" s="14"/>
      <c r="E362" s="14"/>
      <c r="F362" s="3"/>
    </row>
    <row r="363" spans="2:6" ht="16.05" customHeight="1" x14ac:dyDescent="0.3">
      <c r="B363" s="42"/>
      <c r="C363" s="14"/>
      <c r="E363" s="14"/>
      <c r="F363" s="3"/>
    </row>
  </sheetData>
  <mergeCells count="223">
    <mergeCell ref="C252:E253"/>
    <mergeCell ref="C266:E266"/>
    <mergeCell ref="C267:E267"/>
    <mergeCell ref="C296:E297"/>
    <mergeCell ref="C277:E277"/>
    <mergeCell ref="C281:E281"/>
    <mergeCell ref="C279:E280"/>
    <mergeCell ref="C275:E276"/>
    <mergeCell ref="C283:E283"/>
    <mergeCell ref="C14:E15"/>
    <mergeCell ref="C37:E37"/>
    <mergeCell ref="C40:E41"/>
    <mergeCell ref="C99:E100"/>
    <mergeCell ref="C134:E135"/>
    <mergeCell ref="C142:E143"/>
    <mergeCell ref="C174:E174"/>
    <mergeCell ref="C137:E137"/>
    <mergeCell ref="C178:E178"/>
    <mergeCell ref="C177:E177"/>
    <mergeCell ref="C146:E147"/>
    <mergeCell ref="C122:E122"/>
    <mergeCell ref="C108:E109"/>
    <mergeCell ref="C112:E113"/>
    <mergeCell ref="C74:E74"/>
    <mergeCell ref="C144:E144"/>
    <mergeCell ref="C175:E175"/>
    <mergeCell ref="C128:E128"/>
    <mergeCell ref="C136:E136"/>
    <mergeCell ref="C145:E145"/>
    <mergeCell ref="C153:E153"/>
    <mergeCell ref="C138:E139"/>
    <mergeCell ref="C154:E154"/>
    <mergeCell ref="C132:E132"/>
    <mergeCell ref="C131:E131"/>
    <mergeCell ref="C75:E75"/>
    <mergeCell ref="C242:E242"/>
    <mergeCell ref="C241:E241"/>
    <mergeCell ref="C227:E227"/>
    <mergeCell ref="C216:E216"/>
    <mergeCell ref="C213:E214"/>
    <mergeCell ref="C228:E230"/>
    <mergeCell ref="C231:E231"/>
    <mergeCell ref="C197:E197"/>
    <mergeCell ref="C201:E201"/>
    <mergeCell ref="C204:E206"/>
    <mergeCell ref="C209:E209"/>
    <mergeCell ref="C34:E34"/>
    <mergeCell ref="C29:E29"/>
    <mergeCell ref="C28:E28"/>
    <mergeCell ref="C105:E105"/>
    <mergeCell ref="C103:E103"/>
    <mergeCell ref="C104:E104"/>
    <mergeCell ref="C42:E42"/>
    <mergeCell ref="C39:E39"/>
    <mergeCell ref="C77:E80"/>
    <mergeCell ref="C69:E71"/>
    <mergeCell ref="C68:E68"/>
    <mergeCell ref="C48:E49"/>
    <mergeCell ref="C46:E46"/>
    <mergeCell ref="C59:E61"/>
    <mergeCell ref="C47:E47"/>
    <mergeCell ref="C55:E55"/>
    <mergeCell ref="C72:E72"/>
    <mergeCell ref="C83:E83"/>
    <mergeCell ref="C84:E85"/>
    <mergeCell ref="C73:E73"/>
    <mergeCell ref="B1:F1"/>
    <mergeCell ref="B2:F2"/>
    <mergeCell ref="B3:F3"/>
    <mergeCell ref="B4:F4"/>
    <mergeCell ref="B7:B8"/>
    <mergeCell ref="B5:F5"/>
    <mergeCell ref="C7:E8"/>
    <mergeCell ref="F7:F8"/>
    <mergeCell ref="B6:F6"/>
    <mergeCell ref="C9:E9"/>
    <mergeCell ref="C17:E17"/>
    <mergeCell ref="C11:E11"/>
    <mergeCell ref="C10:E10"/>
    <mergeCell ref="C43:E43"/>
    <mergeCell ref="C44:E44"/>
    <mergeCell ref="C24:E24"/>
    <mergeCell ref="C23:E23"/>
    <mergeCell ref="C22:E22"/>
    <mergeCell ref="C21:E21"/>
    <mergeCell ref="C20:E20"/>
    <mergeCell ref="C36:E36"/>
    <mergeCell ref="C13:E13"/>
    <mergeCell ref="C12:E12"/>
    <mergeCell ref="C30:E31"/>
    <mergeCell ref="C32:E32"/>
    <mergeCell ref="C35:E35"/>
    <mergeCell ref="C38:E38"/>
    <mergeCell ref="C16:D16"/>
    <mergeCell ref="C26:E27"/>
    <mergeCell ref="C25:E25"/>
    <mergeCell ref="C33:E33"/>
    <mergeCell ref="C50:E50"/>
    <mergeCell ref="C52:E52"/>
    <mergeCell ref="C106:E106"/>
    <mergeCell ref="C110:E110"/>
    <mergeCell ref="C123:E123"/>
    <mergeCell ref="C118:E118"/>
    <mergeCell ref="C76:E76"/>
    <mergeCell ref="C89:E90"/>
    <mergeCell ref="C93:E93"/>
    <mergeCell ref="C88:E88"/>
    <mergeCell ref="C63:E63"/>
    <mergeCell ref="C54:E54"/>
    <mergeCell ref="C64:E66"/>
    <mergeCell ref="C62:E62"/>
    <mergeCell ref="C57:E57"/>
    <mergeCell ref="C58:E58"/>
    <mergeCell ref="C56:E56"/>
    <mergeCell ref="C82:E82"/>
    <mergeCell ref="C51:E51"/>
    <mergeCell ref="C53:E53"/>
    <mergeCell ref="C19:E19"/>
    <mergeCell ref="C18:E18"/>
    <mergeCell ref="C179:E179"/>
    <mergeCell ref="C181:E182"/>
    <mergeCell ref="C98:E98"/>
    <mergeCell ref="C111:E111"/>
    <mergeCell ref="C116:E117"/>
    <mergeCell ref="C120:E121"/>
    <mergeCell ref="C119:E119"/>
    <mergeCell ref="C115:E115"/>
    <mergeCell ref="C107:E107"/>
    <mergeCell ref="C45:E45"/>
    <mergeCell ref="C114:E114"/>
    <mergeCell ref="C176:E176"/>
    <mergeCell ref="C133:E133"/>
    <mergeCell ref="C140:E140"/>
    <mergeCell ref="C94:E95"/>
    <mergeCell ref="C315:E315"/>
    <mergeCell ref="C314:E314"/>
    <mergeCell ref="C313:E313"/>
    <mergeCell ref="C312:E312"/>
    <mergeCell ref="C310:E310"/>
    <mergeCell ref="C311:E311"/>
    <mergeCell ref="C240:E240"/>
    <mergeCell ref="C235:E235"/>
    <mergeCell ref="C233:E234"/>
    <mergeCell ref="C284:E284"/>
    <mergeCell ref="C304:E305"/>
    <mergeCell ref="C303:E303"/>
    <mergeCell ref="C295:E295"/>
    <mergeCell ref="C236:E236"/>
    <mergeCell ref="C237:E239"/>
    <mergeCell ref="C243:E243"/>
    <mergeCell ref="C286:E286"/>
    <mergeCell ref="C264:E264"/>
    <mergeCell ref="C260:E261"/>
    <mergeCell ref="C285:E285"/>
    <mergeCell ref="C256:E256"/>
    <mergeCell ref="C257:E257"/>
    <mergeCell ref="C247:E247"/>
    <mergeCell ref="C124:E127"/>
    <mergeCell ref="C187:E187"/>
    <mergeCell ref="C188:E190"/>
    <mergeCell ref="C196:E196"/>
    <mergeCell ref="C191:E191"/>
    <mergeCell ref="C207:E207"/>
    <mergeCell ref="C193:E193"/>
    <mergeCell ref="C198:E198"/>
    <mergeCell ref="C199:E199"/>
    <mergeCell ref="C155:E155"/>
    <mergeCell ref="C129:E129"/>
    <mergeCell ref="C130:E130"/>
    <mergeCell ref="C159:E160"/>
    <mergeCell ref="C157:E157"/>
    <mergeCell ref="C158:E158"/>
    <mergeCell ref="C156:E156"/>
    <mergeCell ref="C200:E200"/>
    <mergeCell ref="C184:E184"/>
    <mergeCell ref="C192:E192"/>
    <mergeCell ref="C194:E194"/>
    <mergeCell ref="C185:E186"/>
    <mergeCell ref="C180:E180"/>
    <mergeCell ref="C255:E255"/>
    <mergeCell ref="C291:E291"/>
    <mergeCell ref="C307:E307"/>
    <mergeCell ref="C299:E299"/>
    <mergeCell ref="C226:E226"/>
    <mergeCell ref="C248:E249"/>
    <mergeCell ref="C217:E219"/>
    <mergeCell ref="C258:E258"/>
    <mergeCell ref="C250:E250"/>
    <mergeCell ref="C251:E251"/>
    <mergeCell ref="C208:E208"/>
    <mergeCell ref="C268:E268"/>
    <mergeCell ref="C269:E272"/>
    <mergeCell ref="C211:E211"/>
    <mergeCell ref="C244:E244"/>
    <mergeCell ref="C222:E223"/>
    <mergeCell ref="C224:E224"/>
    <mergeCell ref="C221:E221"/>
    <mergeCell ref="C245:E246"/>
    <mergeCell ref="C225:E225"/>
    <mergeCell ref="C232:E232"/>
    <mergeCell ref="C308:E308"/>
    <mergeCell ref="C300:E301"/>
    <mergeCell ref="C292:E293"/>
    <mergeCell ref="C287:E289"/>
    <mergeCell ref="C254:E254"/>
    <mergeCell ref="C290:E290"/>
    <mergeCell ref="C141:E141"/>
    <mergeCell ref="C210:E210"/>
    <mergeCell ref="C203:E203"/>
    <mergeCell ref="C150:E152"/>
    <mergeCell ref="C149:E149"/>
    <mergeCell ref="C170:E170"/>
    <mergeCell ref="C171:E171"/>
    <mergeCell ref="C172:E172"/>
    <mergeCell ref="C173:E173"/>
    <mergeCell ref="C274:E274"/>
    <mergeCell ref="C278:E278"/>
    <mergeCell ref="C282:E282"/>
    <mergeCell ref="C265:E265"/>
    <mergeCell ref="C259:E259"/>
    <mergeCell ref="C263:E263"/>
    <mergeCell ref="C262:E262"/>
    <mergeCell ref="C212:E212"/>
  </mergeCells>
  <phoneticPr fontId="0" type="noConversion"/>
  <printOptions horizontalCentered="1" gridLines="1"/>
  <pageMargins left="0" right="0" top="0.75" bottom="0.75" header="0.25" footer="0.25"/>
  <pageSetup fitToHeight="16" orientation="portrait" r:id="rId1"/>
  <headerFooter alignWithMargins="0">
    <oddFooter>&amp;F&amp;RPage &amp;P</oddFooter>
  </headerFooter>
  <rowBreaks count="2" manualBreakCount="2">
    <brk id="28" max="16383" man="1"/>
    <brk id="2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Comparative Worksheet</vt:lpstr>
      <vt:lpstr>Narrative</vt:lpstr>
      <vt:lpstr>PRINT_3_COLS</vt:lpstr>
      <vt:lpstr>'Comparative Worksheet'!Print_Area</vt:lpstr>
      <vt:lpstr>Narrative!Print_Area</vt:lpstr>
      <vt:lpstr>Print_Area</vt:lpstr>
      <vt:lpstr>Print_B_thru_F</vt:lpstr>
      <vt:lpstr>'Comparative Worksheet'!Print_Titles</vt:lpstr>
      <vt:lpstr>Narrative!Print_Titles</vt:lpstr>
      <vt:lpstr>Print_Titles</vt:lpstr>
      <vt:lpstr>summary</vt:lpstr>
      <vt:lpstr>Summary_Only</vt:lpstr>
    </vt:vector>
  </TitlesOfParts>
  <Company>GROSVENOR PARK I CONDOMINIUM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 DRAFT BUDGET</dc:title>
  <dc:creator>Donald J. Perper</dc:creator>
  <dc:description>v7 - fix real property taxes and condo fee for unit 1222, also back off 5/unit cable tv fee. add facade repairs to 2006</dc:description>
  <cp:lastModifiedBy>User</cp:lastModifiedBy>
  <cp:lastPrinted>2019-08-17T02:19:51Z</cp:lastPrinted>
  <dcterms:created xsi:type="dcterms:W3CDTF">1999-06-26T02:28:36Z</dcterms:created>
  <dcterms:modified xsi:type="dcterms:W3CDTF">2019-08-19T20:06:34Z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